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71" documentId="120_S{2AC9BD13-BADA-5192-A53E-5A8FF88502F6}" xr6:coauthVersionLast="47" xr6:coauthVersionMax="47" xr10:uidLastSave="{0770D5D2-D5E3-4778-AEC4-AA2D8EE5F13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1" i="2" l="1"/>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<sst xmlns="http://schemas.openxmlformats.org/spreadsheetml/2006/main" count="181506" uniqueCount="39130">
  <si>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</si>
  <si>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</si>
  <si>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</si>
  <si>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</si>
  <si>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</si>
  <si>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</si>
  <si>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</si>
  <si>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</si>
  <si>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</si>
  <si>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</si>
  <si>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</si>
  <si>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</si>
  <si>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</si>
  <si>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</si>
  <si>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</si>
  <si>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</si>
  <si>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</si>
  <si>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</si>
  <si>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</si>
  <si>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</si>
  <si>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</si>
  <si>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</si>
  <si>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</si>
  <si>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</si>
  <si>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</si>
  <si>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</si>
  <si>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</si>
  <si>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</si>
  <si>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</si>
  <si>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</si>
  <si>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</si>
  <si>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</si>
  <si>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</si>
  <si>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</si>
  <si>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</si>
  <si>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</si>
  <si>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</si>
  <si>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</si>
  <si>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</si>
  <si>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</si>
  <si>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</si>
  <si>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</si>
  <si>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</si>
  <si>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</si>
  <si>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</si>
  <si>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</si>
  <si>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</si>
  <si>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</si>
  <si>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</si>
  <si>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</si>
  <si>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</si>
  <si>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</si>
  <si>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</si>
  <si>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</si>
  <si>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</si>
  <si>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</si>
  <si>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</si>
  <si>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</si>
  <si>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</si>
  <si>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</si>
  <si>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</si>
  <si>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</si>
  <si>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</si>
  <si>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</si>
  <si>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</si>
  <si>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</si>
  <si>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</si>
  <si>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</si>
  <si>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</si>
  <si>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</si>
  <si>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</si>
  <si>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</si>
  <si>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</si>
  <si>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</si>
  <si>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</si>
  <si>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</si>
  <si>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</si>
  <si>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</si>
  <si>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</si>
  <si>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</si>
  <si>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</si>
  <si>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</si>
  <si>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</si>
  <si>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</si>
  <si>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</si>
  <si>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</si>
  <si>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</si>
  <si>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</si>
  <si>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</si>
  <si>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</si>
  <si>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</si>
  <si>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</si>
  <si>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</si>
  <si>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</si>
  <si>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</si>
  <si>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</si>
  <si>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</si>
  <si>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</si>
  <si>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</si>
  <si>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</si>
  <si>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</si>
  <si>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</si>
  <si>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</si>
  <si>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</si>
  <si>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</si>
  <si>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</si>
  <si>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</si>
  <si>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</si>
  <si>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</si>
  <si>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</si>
  <si>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</si>
  <si>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</si>
  <si>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</si>
  <si>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</si>
  <si>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</si>
  <si>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</si>
  <si>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</si>
  <si>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</si>
  <si>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</si>
  <si>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</si>
  <si>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</si>
  <si>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</si>
  <si>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</si>
  <si>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</si>
  <si>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</si>
  <si>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</si>
  <si>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</si>
  <si>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</si>
  <si>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</si>
  <si>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</si>
  <si>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</si>
  <si>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</si>
  <si>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</si>
  <si>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</si>
  <si>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</si>
  <si>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</si>
  <si>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</si>
  <si>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</si>
  <si>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</si>
  <si>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</si>
  <si>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</si>
  <si>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</si>
  <si>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</si>
  <si>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</si>
  <si>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</si>
  <si>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</si>
  <si>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</si>
  <si>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</si>
  <si>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</si>
  <si>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</si>
  <si>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</si>
  <si>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</si>
  <si>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</si>
  <si>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</si>
  <si>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</si>
  <si>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</si>
  <si>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</si>
  <si>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</si>
  <si>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</si>
  <si>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</si>
  <si>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</si>
  <si>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</si>
  <si>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</si>
  <si>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</si>
  <si>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</si>
  <si>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</si>
  <si>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</si>
  <si>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</si>
  <si>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</si>
  <si>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</si>
  <si>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</si>
  <si>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</si>
  <si>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</si>
  <si>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</si>
  <si>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</si>
  <si>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</si>
  <si>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</si>
  <si>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</si>
  <si>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</si>
  <si>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</si>
  <si>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</si>
  <si>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</si>
  <si>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</si>
  <si>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</si>
  <si>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</si>
  <si>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</si>
  <si>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</si>
  <si>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</si>
  <si>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</si>
  <si>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</si>
  <si>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</si>
  <si>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</si>
  <si>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</si>
  <si>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</si>
  <si>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</si>
  <si>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</si>
  <si>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</si>
  <si>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</si>
  <si>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</si>
  <si>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</si>
  <si>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</si>
  <si>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</si>
  <si>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</si>
  <si>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</si>
  <si>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</si>
  <si>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</si>
  <si>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</si>
  <si>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</si>
  <si>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</si>
  <si>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</si>
  <si>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</si>
  <si>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</si>
  <si>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</si>
  <si>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</si>
  <si>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</si>
  <si>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</si>
  <si>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</si>
  <si>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</si>
  <si>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</si>
  <si>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</si>
  <si>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</si>
  <si>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</si>
  <si>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</si>
  <si>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</si>
  <si>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</si>
  <si>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</si>
  <si>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</si>
  <si>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</si>
  <si>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</si>
  <si>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</si>
  <si>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</si>
  <si>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</si>
  <si>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</si>
  <si>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</si>
  <si>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</si>
  <si>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</si>
  <si>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</si>
  <si>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</si>
  <si>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</si>
  <si>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</si>
  <si>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</si>
  <si>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</si>
  <si>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</si>
  <si>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</si>
  <si>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</si>
  <si>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</si>
  <si>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</si>
  <si>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</si>
  <si>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</si>
  <si>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</si>
  <si>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</si>
  <si>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</si>
  <si>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</si>
  <si>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</si>
  <si>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</si>
  <si>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</si>
  <si>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</si>
  <si>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</si>
  <si>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</si>
  <si>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</si>
  <si>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</si>
  <si>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</si>
  <si>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</si>
  <si>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</si>
  <si>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</si>
  <si>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</si>
  <si>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</si>
  <si>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</si>
  <si>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</si>
  <si>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</si>
  <si>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</si>
  <si>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</si>
  <si>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</si>
  <si>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</si>
  <si>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</si>
  <si>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</si>
  <si>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</si>
  <si>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</si>
  <si>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</si>
  <si>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</si>
  <si>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</si>
  <si>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</si>
  <si>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</si>
  <si>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</si>
  <si>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</si>
  <si>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</si>
  <si>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</si>
  <si>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</si>
  <si>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</si>
  <si>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</si>
  <si>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</si>
  <si>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</si>
  <si>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</si>
  <si>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</si>
  <si>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</si>
  <si>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</si>
  <si>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</si>
  <si>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</si>
  <si>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</si>
  <si>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</si>
  <si>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</si>
  <si>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</si>
  <si>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</si>
  <si>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</si>
  <si>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</si>
  <si>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</si>
  <si>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</si>
  <si>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</si>
  <si>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</si>
  <si>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</si>
  <si>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</si>
  <si>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</si>
  <si>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</si>
  <si>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</si>
  <si>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</si>
  <si>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</si>
  <si>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</si>
  <si>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</si>
  <si>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</si>
  <si>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</si>
  <si>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</si>
  <si>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</si>
  <si>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</si>
  <si>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</si>
  <si>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</si>
  <si>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</si>
  <si>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</si>
  <si>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</si>
  <si>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</si>
  <si>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</si>
  <si>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</si>
  <si>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</si>
  <si>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</si>
  <si>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</si>
  <si>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</si>
  <si>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</si>
  <si>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</si>
  <si>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</si>
  <si>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</si>
  <si>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</si>
  <si>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</si>
  <si>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</si>
  <si>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</si>
  <si>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</si>
  <si>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</si>
  <si>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</si>
  <si>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</si>
  <si>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</si>
  <si>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</si>
  <si>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</si>
  <si>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</si>
  <si>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</si>
  <si>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</si>
  <si>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</si>
  <si>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</si>
  <si>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</si>
  <si>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</si>
  <si>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</si>
  <si>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</si>
  <si>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</si>
  <si>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</si>
  <si>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</si>
  <si>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</si>
  <si>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</si>
  <si>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</si>
  <si>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</si>
  <si>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</si>
  <si>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</si>
  <si>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</si>
  <si>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</si>
  <si>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</si>
  <si>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</si>
  <si>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</si>
  <si>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</si>
  <si>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</si>
  <si>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</si>
  <si>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</si>
  <si>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</si>
  <si>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</si>
  <si>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</si>
  <si>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</si>
  <si>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</si>
  <si>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</si>
  <si>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</si>
  <si>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</si>
  <si>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</si>
  <si>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</si>
  <si>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</si>
  <si>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</si>
  <si>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</si>
  <si>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</si>
  <si>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</si>
  <si>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</si>
  <si>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</si>
  <si>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</si>
  <si>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</si>
  <si>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</si>
  <si>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</si>
  <si>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</si>
  <si>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</si>
  <si>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</si>
  <si>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</si>
  <si>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</si>
  <si>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</si>
  <si>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</si>
  <si>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</si>
  <si>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</si>
  <si>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</si>
  <si>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</si>
  <si>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</si>
  <si>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</si>
  <si>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</si>
  <si>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</si>
  <si>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</si>
  <si>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</si>
  <si>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</si>
  <si>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</si>
  <si>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</si>
  <si>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</si>
  <si>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</si>
  <si>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</si>
  <si>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</si>
  <si>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</si>
  <si>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</si>
  <si>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</si>
  <si>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</si>
  <si>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</si>
  <si>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</si>
  <si>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</si>
  <si>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</si>
  <si>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</si>
  <si>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</si>
  <si>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</si>
  <si>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</si>
  <si>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</si>
  <si>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</si>
  <si>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</si>
  <si>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</si>
  <si>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</si>
  <si>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</si>
  <si>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</si>
  <si>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</si>
  <si>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</si>
  <si>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</si>
  <si>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</si>
  <si>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</si>
  <si>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</si>
  <si>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</si>
  <si>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</si>
  <si>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</si>
  <si>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</si>
  <si>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</si>
  <si>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</si>
  <si>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</si>
  <si>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</si>
  <si>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</si>
  <si>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</si>
  <si>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</si>
  <si>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</si>
  <si>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</si>
  <si>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</si>
  <si>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</si>
  <si>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</si>
  <si>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</si>
  <si>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</si>
  <si>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</si>
  <si>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</si>
  <si>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</si>
  <si>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</si>
  <si>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</si>
  <si>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</si>
  <si>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</si>
  <si>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</si>
  <si>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</si>
  <si>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</si>
  <si>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</si>
  <si>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</si>
  <si>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</si>
  <si>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</si>
  <si>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</si>
  <si>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</si>
  <si>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</si>
  <si>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</si>
  <si>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</si>
  <si>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</si>
  <si>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</si>
  <si>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</si>
  <si>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</si>
  <si>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</si>
  <si>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</si>
  <si>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</si>
  <si>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</si>
  <si>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</si>
  <si>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</si>
  <si>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</si>
  <si>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</si>
  <si>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</si>
  <si>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</si>
  <si>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</si>
  <si>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</si>
  <si>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</si>
  <si>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</si>
  <si>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</si>
  <si>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</si>
  <si>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</si>
  <si>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</si>
  <si>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</si>
  <si>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</si>
  <si>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</si>
  <si>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</si>
  <si>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</si>
  <si>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</si>
  <si>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</si>
  <si>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</si>
  <si>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</si>
  <si>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</si>
  <si>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</si>
  <si>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</si>
  <si>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</si>
  <si>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</si>
  <si>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</si>
  <si>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</si>
  <si>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</si>
  <si>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</si>
  <si>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</si>
  <si>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</si>
  <si>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</si>
  <si>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</si>
  <si>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</si>
  <si>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</si>
  <si>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</si>
  <si>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</si>
  <si>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</si>
  <si>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</si>
  <si>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</si>
  <si>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</si>
  <si>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</si>
  <si>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</si>
  <si>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</si>
  <si>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</si>
  <si>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</si>
  <si>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</si>
  <si>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</si>
  <si>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</si>
  <si>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</si>
  <si>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</si>
  <si>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</si>
  <si>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</si>
  <si>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</si>
  <si>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</si>
  <si>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</si>
  <si>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</si>
  <si>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</si>
  <si>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</si>
  <si>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</si>
  <si>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</si>
  <si>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</si>
  <si>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</si>
  <si>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</si>
  <si>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</si>
  <si>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</si>
  <si>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</si>
  <si>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</si>
  <si>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</si>
  <si>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</si>
  <si>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</si>
  <si>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</si>
  <si>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</si>
  <si>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</si>
  <si>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</si>
  <si>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</si>
  <si>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</si>
  <si>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</si>
  <si>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</si>
  <si>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</si>
  <si>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</si>
  <si>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</si>
  <si>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</si>
  <si>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</si>
  <si>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</si>
  <si>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</si>
  <si>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</si>
  <si>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</si>
  <si>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</si>
  <si>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</si>
  <si>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</si>
  <si>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</si>
  <si>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</si>
  <si>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</si>
  <si>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</si>
  <si>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</si>
  <si>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</si>
  <si>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</si>
  <si>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</si>
  <si>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</si>
  <si>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</si>
  <si>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</si>
  <si>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</si>
  <si>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</si>
  <si>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</si>
  <si>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</si>
  <si>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</si>
  <si>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</si>
  <si>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</si>
  <si>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</si>
  <si>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</si>
  <si>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</si>
  <si>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</si>
  <si>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</si>
  <si>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</si>
  <si>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</si>
  <si>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</si>
  <si>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</si>
  <si>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</si>
  <si>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</si>
  <si>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</si>
  <si>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</si>
  <si>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</si>
  <si>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</si>
  <si>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</si>
  <si>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</si>
  <si>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</si>
  <si>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</si>
  <si>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</si>
  <si>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</si>
  <si>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</si>
  <si>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</si>
  <si>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</si>
  <si>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</si>
  <si>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</si>
  <si>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</si>
  <si>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</si>
  <si>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</si>
  <si>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</si>
  <si>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</si>
  <si>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</si>
  <si>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</si>
  <si>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</si>
  <si>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</si>
  <si>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</si>
  <si>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</si>
  <si>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</si>
  <si>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</si>
  <si>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</si>
  <si>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</si>
  <si>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</si>
  <si>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</si>
  <si>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</si>
  <si>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</si>
  <si>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</si>
  <si>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</si>
  <si>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</si>
  <si>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</si>
  <si>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</si>
  <si>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</si>
  <si>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</si>
  <si>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</si>
  <si>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</si>
  <si>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</si>
  <si>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</si>
  <si>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</si>
  <si>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</si>
  <si>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</si>
  <si>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</si>
  <si>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</si>
  <si>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</si>
  <si>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</si>
  <si>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</si>
  <si>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</si>
  <si>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</si>
  <si>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</si>
  <si>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</si>
  <si>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</si>
  <si>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</si>
  <si>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</si>
  <si>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</si>
  <si>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</si>
  <si>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</si>
  <si>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</si>
  <si>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</si>
  <si>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</si>
  <si>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</si>
  <si>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</si>
  <si>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</si>
  <si>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</si>
  <si>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</si>
  <si>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</si>
  <si>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</si>
  <si>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</si>
  <si>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</si>
  <si>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</si>
  <si>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</si>
  <si>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</si>
  <si>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</si>
  <si>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</si>
  <si>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</si>
  <si>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</si>
  <si>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</si>
  <si>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</si>
  <si>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</si>
  <si>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</si>
  <si>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</si>
  <si>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</si>
  <si>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</si>
  <si>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</si>
  <si>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</si>
  <si>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</si>
  <si>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</si>
  <si>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</si>
  <si>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</si>
  <si>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</si>
  <si>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</si>
  <si>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</si>
  <si>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</si>
  <si>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</si>
  <si>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</si>
  <si>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</si>
  <si>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</si>
  <si>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</si>
  <si>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</si>
  <si>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</si>
  <si>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</si>
  <si>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</si>
  <si>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</si>
  <si>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</si>
  <si>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</si>
  <si>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</si>
  <si>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</si>
  <si>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</si>
  <si>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</si>
  <si>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</si>
  <si>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</si>
  <si>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</si>
  <si>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</si>
  <si>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</si>
  <si>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</si>
  <si>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</si>
  <si>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</si>
  <si>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</si>
  <si>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</si>
  <si>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</si>
  <si>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</si>
  <si>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</si>
  <si>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</si>
  <si>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</si>
  <si>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</si>
  <si>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</si>
  <si>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</si>
  <si>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</si>
  <si>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</si>
  <si>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</si>
  <si>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</si>
  <si>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</si>
  <si>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</si>
  <si>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</si>
  <si>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</si>
  <si>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</si>
  <si>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</si>
  <si>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</si>
  <si>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</si>
  <si>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</si>
  <si>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</si>
  <si>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</si>
  <si>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</si>
  <si>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</si>
  <si>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</si>
  <si>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</si>
  <si>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</si>
  <si>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</si>
  <si>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</si>
  <si>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</si>
  <si>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</si>
  <si>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</si>
  <si>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</si>
  <si>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</si>
  <si>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</si>
  <si>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</si>
  <si>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</si>
  <si>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</si>
  <si>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</si>
  <si>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</si>
  <si>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</si>
  <si>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</si>
  <si>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</si>
  <si>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</si>
  <si>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</si>
  <si>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</si>
  <si>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</si>
  <si>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</si>
  <si>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</si>
  <si>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</si>
  <si>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</si>
  <si>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</si>
  <si>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</si>
  <si>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</si>
  <si>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</si>
  <si>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</si>
  <si>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</si>
  <si>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</si>
  <si>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</si>
  <si>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</si>
  <si>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</si>
  <si>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</si>
  <si>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</si>
  <si>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</si>
  <si>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</si>
  <si>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</si>
  <si>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</si>
  <si>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</si>
  <si>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</si>
  <si>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</si>
  <si>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</si>
  <si>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</si>
  <si>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</si>
  <si>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</si>
  <si>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</si>
  <si>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</si>
  <si>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</si>
  <si>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</si>
  <si>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</si>
  <si>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</si>
  <si>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</si>
  <si>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</si>
  <si>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</si>
  <si>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</si>
  <si>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</si>
  <si>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</si>
  <si>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</si>
  <si>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</si>
  <si>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</si>
  <si>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</si>
  <si>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</si>
  <si>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</si>
  <si>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</si>
  <si>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</si>
  <si>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</si>
  <si>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</si>
  <si>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</si>
  <si>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</si>
  <si>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</si>
  <si>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</si>
  <si>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</si>
  <si>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</si>
  <si>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</si>
  <si>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</si>
  <si>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</si>
  <si>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</si>
  <si>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</si>
  <si>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</si>
  <si>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</si>
  <si>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</si>
  <si>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</si>
  <si>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</si>
  <si>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</si>
  <si>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</si>
  <si>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</si>
  <si>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</si>
  <si>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</si>
  <si>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</si>
  <si>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</si>
  <si>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</si>
  <si>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</si>
  <si>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</si>
  <si>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</si>
  <si>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</si>
  <si>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</si>
  <si>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</si>
  <si>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</si>
  <si>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</si>
  <si>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</si>
  <si>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</si>
  <si>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</si>
  <si>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</si>
  <si>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</si>
  <si>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</si>
  <si>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</si>
  <si>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</si>
  <si>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</si>
  <si>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</si>
  <si>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</si>
  <si>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</si>
  <si>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</si>
  <si>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</si>
  <si>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</si>
  <si>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</si>
  <si>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</si>
  <si>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</si>
  <si>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</si>
  <si>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</si>
  <si>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</si>
  <si>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</si>
  <si>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</si>
  <si>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</si>
  <si>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</si>
  <si>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</si>
  <si>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</si>
  <si>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</si>
  <si>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</si>
  <si>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</si>
  <si>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</si>
  <si>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</si>
  <si>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</si>
  <si>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</si>
  <si>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</si>
  <si>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</si>
  <si>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</si>
  <si>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</si>
  <si>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</si>
  <si>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</si>
  <si>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</si>
  <si>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</si>
  <si>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</si>
  <si>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</si>
  <si>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</si>
  <si>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</si>
  <si>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</si>
  <si>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</si>
  <si>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</si>
  <si>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</si>
  <si>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</si>
  <si>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</si>
  <si>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</si>
  <si>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</si>
  <si>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</si>
  <si>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</si>
  <si>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</si>
  <si>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</si>
  <si>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</si>
  <si>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</si>
  <si>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</si>
  <si>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</si>
  <si>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</si>
  <si>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</si>
  <si>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</si>
  <si>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</si>
  <si>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</si>
  <si>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</si>
  <si>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</si>
  <si>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</si>
  <si>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</si>
  <si>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</si>
  <si>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</si>
  <si>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</si>
  <si>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</si>
  <si>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</si>
  <si>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</si>
  <si>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</si>
  <si>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</si>
  <si>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</si>
  <si>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</si>
  <si>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</si>
  <si>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</si>
  <si>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</si>
  <si>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</si>
  <si>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</si>
  <si>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</si>
  <si>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</si>
  <si>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</si>
  <si>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</si>
  <si>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</si>
  <si>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</si>
  <si>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</si>
  <si>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</si>
  <si>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</si>
  <si>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</si>
  <si>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</si>
  <si>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</si>
  <si>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</si>
  <si>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</si>
  <si>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</si>
  <si>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</si>
  <si>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</si>
  <si>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</si>
  <si>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</si>
  <si>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</si>
  <si>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</si>
  <si>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</si>
  <si>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</si>
  <si>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</si>
  <si>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</si>
  <si>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</si>
  <si>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</si>
  <si>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</si>
  <si>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</si>
  <si>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</si>
  <si>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</si>
  <si>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</si>
  <si>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</si>
  <si>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</si>
  <si>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</si>
  <si>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</si>
  <si>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</si>
  <si>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</si>
  <si>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</si>
  <si>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</si>
  <si>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</si>
  <si>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</si>
  <si>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</si>
  <si>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</si>
  <si>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</si>
  <si>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</si>
  <si>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</si>
  <si>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</si>
  <si>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</si>
  <si>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</si>
  <si>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</si>
  <si>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</si>
  <si>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</si>
  <si>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</si>
  <si>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</si>
  <si>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</si>
  <si>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</si>
  <si>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</si>
  <si>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</si>
  <si>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</si>
  <si>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</si>
  <si>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</si>
  <si>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</si>
  <si>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</si>
  <si>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</si>
  <si>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</si>
  <si>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</si>
  <si>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</si>
  <si>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</si>
  <si>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</si>
  <si>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</si>
  <si>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</si>
  <si>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</si>
  <si>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</si>
  <si>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</si>
  <si>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</si>
  <si>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</si>
  <si>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</si>
  <si>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</si>
  <si>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</si>
  <si>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</si>
  <si>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</si>
  <si>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</si>
  <si>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</si>
  <si>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</si>
  <si>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</si>
  <si>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</si>
  <si>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</si>
  <si>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</si>
  <si>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</si>
  <si>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</si>
  <si>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</si>
  <si>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</si>
  <si>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</si>
  <si>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</si>
  <si>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</si>
  <si>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</si>
  <si>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</si>
  <si>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</si>
  <si>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</si>
  <si>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</si>
  <si>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</si>
  <si>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</si>
  <si>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</si>
  <si>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</si>
  <si>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</si>
  <si>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</si>
  <si>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</si>
  <si>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</si>
  <si>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</si>
  <si>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</si>
  <si>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</si>
  <si>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</si>
  <si>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</si>
  <si>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</si>
  <si>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</si>
  <si>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</si>
  <si>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</si>
  <si>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</si>
  <si>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</si>
  <si>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</si>
  <si>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</si>
  <si>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</si>
  <si>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</si>
  <si>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</si>
  <si>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</si>
  <si>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</si>
  <si>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</si>
  <si>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</si>
  <si>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</si>
  <si>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</si>
  <si>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</si>
  <si>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</si>
  <si>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</si>
  <si>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</si>
  <si>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</si>
  <si>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</si>
  <si>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</si>
  <si>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</si>
  <si>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</si>
  <si>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</si>
  <si>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</si>
  <si>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</si>
  <si>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</si>
  <si>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</si>
  <si>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</si>
  <si>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</si>
  <si>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</si>
  <si>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</si>
  <si>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</si>
  <si>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</si>
  <si>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</si>
  <si>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</si>
  <si>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</si>
  <si>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</si>
  <si>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</si>
  <si>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</si>
  <si>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</si>
  <si>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</si>
  <si>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</si>
  <si>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</si>
  <si>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</si>
  <si>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</si>
  <si>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</si>
  <si>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</si>
  <si>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</si>
  <si>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</si>
  <si>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</si>
  <si>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</si>
  <si>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</si>
  <si>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</si>
  <si>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</si>
  <si>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</si>
  <si>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</si>
  <si>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</si>
  <si>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</si>
  <si>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</si>
  <si>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</si>
  <si>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</si>
  <si>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</si>
  <si>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</si>
  <si>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</si>
  <si>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</si>
  <si>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</si>
  <si>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</si>
  <si>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</si>
  <si>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</si>
  <si>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</si>
  <si>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</si>
  <si>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</si>
  <si>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</si>
  <si>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</si>
  <si>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</si>
  <si>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</si>
  <si>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</si>
  <si>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</si>
  <si>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</si>
  <si>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</si>
  <si>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</si>
  <si>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</si>
  <si>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</si>
  <si>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</si>
  <si>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</si>
  <si>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</si>
  <si>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</si>
  <si>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</si>
  <si>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</si>
  <si>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</si>
  <si>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</si>
  <si>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</si>
  <si>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</si>
  <si>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</si>
  <si>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</si>
  <si>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</si>
  <si>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</si>
  <si>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</si>
  <si>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</si>
  <si>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</si>
  <si>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</si>
  <si>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</si>
  <si>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</si>
  <si>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</si>
  <si>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</si>
  <si>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</si>
  <si>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</si>
  <si>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</si>
  <si>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</si>
  <si>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</si>
  <si>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</si>
  <si>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</si>
  <si>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</si>
  <si>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</si>
  <si>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</si>
  <si>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</si>
  <si>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</si>
  <si>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</si>
  <si>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</si>
  <si>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</si>
  <si>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</si>
  <si>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</si>
  <si>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</si>
  <si>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</si>
  <si>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</si>
  <si>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</si>
  <si>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</si>
  <si>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</si>
  <si>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</si>
  <si>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</si>
  <si>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</si>
  <si>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</si>
  <si>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</si>
  <si>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</si>
  <si>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</si>
  <si>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</si>
  <si>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</si>
  <si>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</si>
  <si>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</si>
  <si>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</si>
  <si>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</si>
  <si>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</si>
  <si>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</si>
  <si>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</si>
  <si>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</si>
  <si>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</si>
  <si>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</si>
  <si>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</si>
  <si>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</si>
  <si>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</si>
  <si>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</si>
  <si>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</si>
  <si>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</si>
  <si>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</si>
  <si>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</si>
  <si>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</si>
  <si>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</si>
  <si>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</si>
  <si>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</si>
  <si>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</si>
  <si>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</si>
  <si>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</si>
  <si>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</si>
  <si>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</si>
  <si>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</si>
  <si>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</si>
  <si>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</si>
  <si>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</si>
  <si>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</si>
  <si>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</si>
  <si>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</si>
  <si>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</si>
  <si>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</si>
  <si>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</si>
  <si>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</si>
  <si>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</si>
  <si>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</si>
  <si>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</si>
  <si>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</si>
  <si>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</si>
  <si>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</si>
  <si>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</si>
  <si>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</si>
  <si>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</si>
  <si>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</si>
  <si>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</si>
  <si>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</si>
  <si>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</si>
  <si>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</si>
  <si>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</si>
  <si>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</si>
  <si>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</si>
  <si>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</si>
  <si>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</si>
  <si>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</si>
  <si>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</si>
  <si>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</si>
  <si>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</si>
  <si>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</si>
  <si>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</si>
  <si>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</si>
  <si>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</si>
  <si>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</si>
  <si>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</si>
  <si>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</si>
  <si>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</si>
  <si>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</si>
  <si>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</si>
  <si>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</si>
  <si>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</si>
  <si>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</si>
  <si>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</si>
  <si>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</si>
  <si>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</si>
  <si>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</si>
  <si>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</si>
  <si>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</si>
  <si>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</si>
  <si>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</si>
  <si>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</si>
  <si>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</si>
  <si>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</si>
  <si>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</si>
  <si>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</si>
  <si>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</si>
  <si>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</si>
  <si>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</si>
  <si>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</si>
  <si>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</si>
  <si>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</si>
  <si>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</si>
  <si>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</si>
  <si>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</si>
  <si>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</si>
  <si>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</si>
  <si>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</si>
  <si>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</si>
  <si>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</si>
  <si>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</si>
  <si>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</si>
  <si>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</si>
  <si>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</si>
  <si>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</si>
  <si>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</si>
  <si>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</si>
  <si>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</si>
  <si>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</si>
  <si>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</si>
  <si>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</si>
  <si>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</si>
  <si>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</si>
  <si>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</si>
  <si>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</si>
  <si>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</si>
  <si>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</si>
  <si>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</si>
  <si>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</si>
  <si>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</si>
  <si>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</si>
  <si>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</si>
  <si>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</si>
  <si>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</si>
  <si>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</si>
  <si>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</si>
  <si>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</si>
  <si>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</si>
  <si>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</si>
  <si>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</si>
  <si>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</si>
  <si>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</si>
  <si>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</si>
  <si>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</si>
  <si>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</si>
  <si>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</si>
  <si>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</si>
  <si>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</si>
  <si>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</si>
  <si>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</si>
  <si>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</si>
  <si>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</si>
  <si>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</si>
  <si>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</si>
  <si>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</si>
  <si>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</si>
  <si>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</si>
  <si>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</si>
  <si>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</si>
  <si>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</si>
  <si>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</si>
  <si>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</si>
  <si>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</si>
  <si>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</si>
  <si>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</si>
  <si>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</si>
  <si>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</si>
  <si>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</si>
  <si>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</si>
  <si>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</si>
  <si>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</si>
  <si>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</si>
  <si>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</si>
  <si>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</si>
  <si>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</si>
  <si>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</si>
  <si>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</si>
  <si>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</si>
  <si>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</si>
  <si>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</si>
  <si>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</si>
  <si>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</si>
  <si>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</si>
  <si>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</si>
  <si>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</si>
  <si>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</si>
  <si>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</si>
  <si>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</si>
  <si>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</si>
  <si>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</si>
  <si>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</si>
  <si>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</si>
  <si>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</si>
  <si>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</si>
  <si>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</si>
  <si>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</si>
  <si>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</si>
  <si>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</si>
  <si>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</si>
  <si>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</si>
  <si>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</si>
  <si>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</si>
  <si>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</si>
  <si>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</si>
  <si>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</si>
  <si>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</si>
  <si>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</si>
  <si>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</si>
  <si>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</si>
  <si>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</si>
  <si>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</si>
  <si>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</si>
  <si>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</si>
  <si>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</si>
  <si>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</si>
  <si>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</si>
  <si>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</si>
  <si>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</si>
  <si>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</si>
  <si>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</si>
  <si>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</si>
  <si>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</si>
  <si>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</si>
  <si>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</si>
  <si>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</si>
  <si>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</si>
  <si>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</si>
  <si>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</si>
  <si>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</si>
  <si>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</si>
  <si>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</si>
  <si>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</si>
  <si>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</si>
  <si>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</si>
  <si>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</si>
  <si>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</si>
  <si>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</si>
  <si>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</si>
  <si>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</si>
  <si>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</si>
  <si>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</si>
  <si>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</si>
  <si>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</si>
  <si>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</si>
  <si>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</si>
  <si>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</si>
  <si>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</si>
  <si>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</si>
  <si>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</si>
  <si>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</si>
  <si>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</si>
  <si>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</si>
  <si>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</si>
  <si>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</si>
  <si>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</si>
  <si>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</si>
  <si>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</si>
  <si>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</si>
  <si>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</si>
  <si>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</si>
  <si>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</si>
  <si>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</si>
  <si>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</si>
  <si>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</si>
  <si>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</si>
  <si>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</si>
  <si>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</si>
  <si>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</si>
  <si>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</si>
  <si>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</si>
  <si>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</si>
  <si>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</si>
  <si>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</si>
  <si>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</si>
  <si>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</si>
  <si>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</si>
  <si>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</si>
  <si>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</si>
  <si>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</si>
  <si>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</si>
  <si>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</si>
  <si>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</si>
  <si>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</si>
  <si>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</si>
  <si>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</si>
  <si>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</si>
  <si>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</si>
  <si>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</si>
  <si>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</si>
  <si>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</si>
  <si>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</si>
  <si>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</si>
  <si>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</si>
  <si>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</si>
  <si>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</si>
  <si>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</si>
  <si>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</si>
  <si>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</si>
  <si>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</si>
  <si>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</si>
  <si>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</si>
  <si>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</si>
  <si>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</si>
  <si>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</si>
  <si>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</si>
  <si>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</si>
  <si>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</si>
  <si>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</si>
  <si>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</si>
  <si>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</si>
  <si>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</si>
  <si>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</si>
  <si>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</si>
  <si>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</si>
  <si>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</si>
  <si>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</si>
  <si>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</si>
  <si>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</si>
  <si>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</si>
  <si>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</si>
  <si>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</si>
  <si>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</si>
  <si>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</si>
  <si>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</si>
  <si>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</si>
  <si>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</si>
  <si>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</si>
  <si>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</si>
  <si>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</si>
  <si>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</si>
  <si>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</si>
  <si>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</si>
  <si>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</si>
  <si>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</si>
  <si>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</si>
  <si>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</si>
  <si>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</si>
  <si>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</si>
  <si>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</si>
  <si>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</si>
  <si>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</si>
  <si>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</si>
  <si>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</si>
  <si>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</si>
  <si>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</si>
  <si>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</si>
  <si>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</si>
  <si>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</si>
  <si>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</si>
  <si>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</si>
  <si>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</si>
  <si>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</si>
  <si>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</si>
  <si>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</si>
  <si>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</si>
  <si>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</si>
  <si>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</si>
  <si>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</si>
  <si>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</si>
  <si>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</si>
  <si>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</si>
  <si>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</si>
  <si>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</si>
  <si>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</si>
  <si>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</si>
  <si>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</si>
  <si>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</si>
  <si>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</si>
  <si>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</si>
  <si>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</si>
  <si>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</si>
  <si>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</si>
  <si>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</si>
  <si>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</si>
  <si>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</si>
  <si>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</si>
  <si>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</si>
  <si>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</si>
  <si>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</si>
  <si>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</si>
  <si>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</si>
  <si>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</si>
  <si>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</si>
  <si>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</si>
  <si>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</si>
  <si>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</si>
  <si>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</si>
  <si>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</si>
  <si>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</si>
  <si>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</si>
  <si>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</si>
  <si>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</si>
  <si>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</si>
  <si>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</si>
  <si>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</si>
  <si>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</si>
  <si>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</si>
  <si>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</si>
  <si>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</si>
  <si>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</si>
  <si>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</si>
  <si>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</si>
  <si>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</si>
  <si>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</si>
  <si>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</si>
  <si>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</si>
  <si>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</si>
  <si>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</si>
  <si>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</si>
  <si>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</si>
  <si>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</si>
  <si>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</si>
  <si>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</si>
  <si>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</si>
  <si>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</si>
  <si>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</si>
  <si>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</si>
  <si>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</si>
  <si>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</si>
  <si>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</si>
  <si>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</si>
  <si>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</si>
  <si>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</si>
  <si>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</si>
  <si>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</si>
  <si>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</si>
  <si>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</si>
  <si>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</si>
  <si>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</si>
  <si>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</si>
  <si>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</si>
  <si>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</si>
  <si>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</si>
  <si>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</si>
  <si>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</si>
  <si>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</si>
  <si>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</si>
  <si>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</si>
  <si>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</si>
  <si>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</si>
  <si>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</si>
  <si>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</si>
  <si>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</si>
  <si>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</si>
  <si>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</si>
  <si>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</si>
  <si>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</si>
  <si>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</si>
  <si>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</si>
  <si>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</si>
  <si>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</si>
  <si>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</si>
  <si>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</si>
  <si>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</si>
  <si>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</si>
  <si>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</si>
  <si>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</si>
  <si>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</si>
  <si>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</si>
  <si>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</si>
  <si>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</si>
  <si>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</si>
  <si>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</si>
  <si>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</si>
  <si>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</si>
  <si>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</si>
  <si>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</si>
  <si>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</si>
  <si>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</si>
  <si>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</si>
  <si>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</si>
  <si>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</si>
  <si>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</si>
  <si>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</si>
  <si>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</si>
  <si>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</si>
  <si>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</si>
  <si>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</si>
  <si>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</si>
  <si>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</si>
  <si>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</si>
  <si>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</si>
  <si>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</si>
  <si>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</si>
  <si>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</si>
  <si>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</si>
  <si>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</si>
  <si>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</si>
  <si>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</si>
  <si>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</si>
  <si>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</si>
  <si>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</si>
  <si>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</si>
  <si>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</si>
  <si>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</si>
  <si>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</si>
  <si>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</si>
  <si>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</si>
  <si>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</si>
  <si>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</si>
  <si>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</si>
  <si>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</si>
  <si>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</si>
  <si>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</si>
  <si>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</si>
  <si>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</si>
  <si>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</si>
  <si>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</si>
  <si>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</si>
  <si>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</si>
  <si>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</si>
  <si>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</si>
  <si>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</si>
  <si>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</si>
  <si>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</si>
  <si>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</si>
  <si>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</si>
  <si>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</si>
  <si>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</si>
  <si>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</si>
  <si>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</si>
  <si>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</si>
  <si>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</si>
  <si>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</si>
  <si>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</si>
  <si>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</si>
  <si>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</si>
  <si>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</si>
  <si>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</si>
  <si>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</si>
  <si>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</si>
  <si>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</si>
  <si>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</si>
  <si>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</si>
  <si>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</si>
  <si>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</si>
  <si>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</si>
  <si>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</si>
  <si>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</si>
  <si>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</si>
  <si>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</si>
  <si>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</si>
  <si>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</si>
  <si>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</si>
  <si>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</si>
  <si>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</si>
  <si>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</si>
  <si>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</si>
  <si>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</si>
  <si>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</si>
  <si>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</si>
  <si>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</si>
  <si>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</si>
  <si>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</si>
  <si>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</si>
  <si>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</si>
  <si>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</si>
  <si>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</si>
  <si>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</si>
  <si>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</si>
  <si>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</si>
  <si>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</si>
  <si>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</si>
  <si>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</si>
  <si>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</si>
  <si>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</si>
  <si>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</si>
  <si>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</si>
  <si>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</si>
  <si>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</si>
  <si>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</si>
  <si>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</si>
  <si>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</si>
  <si>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</si>
  <si>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</si>
  <si>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</si>
  <si>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</si>
  <si>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</si>
  <si>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</si>
  <si>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</si>
  <si>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</si>
  <si>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</si>
  <si>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</si>
  <si>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</si>
  <si>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</si>
  <si>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</si>
  <si>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</si>
  <si>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</si>
  <si>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</si>
  <si>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</si>
  <si>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</si>
  <si>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</si>
  <si>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</si>
  <si>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</si>
  <si>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</si>
  <si>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</si>
  <si>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</si>
  <si>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</si>
  <si>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</si>
  <si>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</si>
  <si>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</si>
  <si>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</si>
  <si>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</si>
  <si>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</si>
  <si>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</si>
  <si>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</si>
  <si>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</si>
  <si>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</si>
  <si>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</si>
  <si>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</si>
  <si>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</si>
  <si>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</si>
  <si>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</si>
  <si>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</si>
  <si>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</si>
  <si>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</si>
  <si>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</si>
  <si>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</si>
  <si>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</si>
  <si>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</si>
  <si>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</si>
  <si>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</si>
  <si>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</si>
  <si>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</si>
  <si>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</si>
  <si>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</si>
  <si>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</si>
  <si>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</si>
  <si>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</si>
  <si>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</si>
  <si>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</si>
  <si>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</si>
  <si>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</si>
  <si>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</si>
  <si>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</si>
  <si>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</si>
  <si>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</si>
  <si>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</si>
  <si>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</si>
  <si>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</si>
  <si>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</si>
  <si>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</si>
  <si>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</si>
  <si>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</si>
  <si>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</si>
  <si>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</si>
  <si>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</si>
  <si>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</si>
  <si>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</si>
  <si>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</si>
  <si>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</si>
  <si>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</si>
  <si>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</si>
  <si>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</si>
  <si>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</si>
  <si>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</si>
  <si>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</si>
  <si>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</si>
  <si>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</si>
  <si>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</si>
  <si>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</si>
  <si>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</si>
  <si>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</si>
  <si>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</si>
  <si>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</si>
  <si>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</si>
  <si>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</si>
  <si>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</si>
  <si>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</si>
  <si>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</si>
  <si>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</si>
  <si>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</si>
  <si>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</si>
  <si>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</si>
  <si>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</si>
  <si>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</si>
  <si>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</si>
  <si>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</si>
  <si>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</si>
  <si>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</si>
  <si>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</si>
  <si>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</si>
  <si>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</si>
  <si>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</si>
  <si>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</si>
  <si>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</si>
  <si>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</si>
  <si>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</si>
  <si>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</si>
  <si>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</si>
  <si>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</si>
  <si>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</si>
  <si>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</si>
  <si>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</si>
  <si>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</si>
  <si>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</si>
  <si>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</si>
  <si>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</si>
  <si>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</si>
  <si>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</si>
  <si>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</si>
  <si>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</si>
  <si>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</si>
  <si>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</si>
  <si>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</si>
  <si>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</si>
  <si>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</si>
  <si>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</si>
  <si>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</si>
  <si>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</si>
  <si>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</si>
  <si>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</si>
  <si>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</si>
  <si>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</si>
  <si>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</si>
  <si>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</si>
  <si>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</si>
  <si>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</si>
  <si>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</si>
  <si>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</si>
  <si>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</si>
  <si>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</si>
  <si>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</si>
  <si>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</si>
  <si>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</si>
  <si>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</si>
  <si>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</si>
  <si>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</si>
  <si>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</si>
  <si>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</si>
  <si>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</si>
  <si>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</si>
  <si>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</si>
  <si>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</si>
  <si>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</si>
  <si>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</si>
  <si>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</si>
  <si>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</si>
  <si>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</si>
  <si>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</si>
  <si>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</si>
  <si>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</si>
  <si>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</si>
  <si>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</si>
  <si>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</si>
  <si>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</si>
  <si>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</si>
  <si>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</si>
  <si>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</si>
  <si>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</si>
  <si>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</si>
  <si>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</si>
  <si>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</si>
  <si>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</si>
  <si>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</si>
  <si>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</si>
  <si>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</si>
  <si>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</si>
  <si>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</si>
  <si>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</si>
  <si>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</si>
  <si>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</si>
  <si>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</si>
  <si>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</si>
  <si>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</si>
  <si>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</si>
  <si>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</si>
  <si>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</si>
  <si>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</si>
  <si>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</si>
  <si>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</si>
  <si>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</si>
  <si>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</si>
  <si>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</si>
  <si>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</si>
  <si>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</si>
  <si>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</si>
  <si>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</si>
  <si>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</si>
  <si>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</si>
  <si>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</si>
  <si>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</si>
  <si>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</si>
  <si>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</si>
  <si>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</si>
  <si>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</si>
  <si>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</si>
  <si>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</si>
  <si>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</si>
  <si>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</si>
  <si>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</si>
  <si>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</si>
  <si>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</si>
  <si>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</si>
  <si>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</si>
  <si>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</si>
  <si>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</si>
  <si>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</si>
  <si>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</si>
  <si>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</si>
  <si>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</si>
  <si>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</si>
  <si>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</si>
  <si>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</si>
  <si>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</si>
  <si>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</si>
  <si>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</si>
  <si>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</si>
  <si>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</si>
  <si>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</si>
  <si>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</si>
  <si>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</si>
  <si>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</si>
  <si>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</si>
  <si>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</si>
  <si>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</si>
  <si>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</si>
  <si>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</si>
  <si>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</si>
  <si>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</si>
  <si>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</si>
  <si>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</si>
  <si>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</si>
  <si>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</si>
  <si>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</si>
  <si>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</si>
  <si>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</si>
  <si>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</si>
  <si>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</si>
  <si>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</si>
  <si>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</si>
  <si>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</si>
  <si>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</si>
  <si>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</si>
  <si>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</si>
  <si>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</si>
  <si>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</si>
  <si>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</si>
  <si>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</si>
  <si>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</si>
  <si>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</si>
  <si>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</si>
  <si>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</si>
  <si>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</si>
  <si>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</si>
  <si>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</si>
  <si>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</si>
  <si>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</si>
  <si>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</si>
  <si>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</si>
  <si>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</si>
  <si>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</si>
  <si>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</si>
  <si>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</si>
  <si>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</si>
  <si>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</si>
  <si>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</si>
  <si>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</si>
  <si>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</si>
  <si>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</si>
  <si>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</si>
  <si>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</si>
  <si>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</si>
  <si>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</si>
  <si>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</si>
  <si>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</si>
  <si>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</si>
  <si>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</si>
  <si>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</si>
  <si>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</si>
  <si>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</si>
  <si>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</si>
  <si>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</si>
  <si>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</si>
  <si>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</si>
  <si>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</si>
  <si>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</si>
  <si>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</si>
  <si>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</si>
  <si>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</si>
  <si>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</si>
  <si>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</si>
  <si>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</si>
  <si>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</si>
  <si>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</si>
  <si>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</si>
  <si>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</si>
  <si>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</si>
  <si>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</si>
  <si>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</si>
  <si>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</si>
  <si>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</si>
  <si>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</si>
  <si>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</si>
  <si>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</si>
  <si>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</si>
  <si>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</si>
  <si>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</si>
  <si>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</si>
  <si>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</si>
  <si>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</si>
  <si>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</si>
  <si>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</si>
  <si>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</si>
  <si>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</si>
  <si>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</si>
  <si>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</si>
  <si>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</si>
  <si>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</si>
  <si>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</si>
  <si>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</si>
  <si>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</si>
  <si>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</si>
  <si>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</si>
  <si>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</si>
  <si>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</si>
  <si>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</si>
  <si>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</si>
  <si>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</si>
  <si>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</si>
  <si>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</si>
  <si>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</si>
  <si>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</si>
  <si>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</si>
  <si>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</si>
  <si>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</si>
  <si>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</si>
  <si>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</si>
  <si>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</si>
  <si>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</si>
  <si>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</si>
  <si>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</si>
  <si>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</si>
  <si>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</si>
  <si>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</si>
  <si>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</si>
  <si>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</si>
  <si>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</si>
  <si>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</si>
  <si>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</si>
  <si>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</si>
  <si>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</si>
  <si>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</si>
  <si>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</si>
  <si>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</si>
  <si>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</si>
  <si>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</si>
  <si>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</si>
  <si>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</si>
  <si>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</si>
  <si>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</si>
  <si>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</si>
  <si>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</si>
  <si>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</si>
  <si>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</si>
  <si>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</si>
  <si>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</si>
  <si>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</si>
  <si>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</si>
  <si>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</si>
  <si>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</si>
  <si>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</si>
  <si>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</si>
  <si>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</si>
  <si>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</si>
  <si>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</si>
  <si>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</si>
  <si>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</si>
  <si>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</si>
  <si>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</si>
  <si>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</si>
  <si>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</si>
  <si>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</si>
  <si>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</si>
  <si>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</si>
  <si>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</si>
  <si>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</si>
  <si>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</si>
  <si>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</si>
  <si>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</si>
  <si>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</si>
  <si>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</si>
  <si>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</si>
  <si>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</si>
  <si>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</si>
  <si>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</si>
  <si>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</si>
  <si>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</si>
  <si>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</si>
  <si>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</si>
  <si>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</si>
  <si>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</si>
  <si>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</si>
  <si>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</si>
  <si>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</si>
  <si>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</si>
  <si>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</si>
  <si>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</si>
  <si>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</si>
  <si>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</si>
  <si>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</si>
  <si>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</si>
  <si>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</si>
  <si>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</si>
  <si>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</si>
  <si>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</si>
  <si>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</si>
  <si>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</si>
  <si>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</si>
  <si>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</si>
  <si>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</si>
  <si>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</si>
  <si>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</si>
  <si>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</si>
  <si>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</si>
  <si>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</si>
  <si>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</si>
  <si>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</si>
  <si>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</si>
  <si>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</si>
  <si>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</si>
  <si>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</si>
  <si>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</si>
  <si>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</si>
  <si>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</si>
  <si>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</si>
  <si>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</si>
  <si>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</si>
  <si>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</si>
  <si>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</si>
  <si>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</si>
  <si>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</si>
  <si>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</si>
  <si>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</si>
  <si>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</si>
  <si>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</si>
  <si>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</si>
  <si>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</si>
  <si>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</si>
  <si>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</si>
  <si>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</si>
  <si>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</si>
  <si>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</si>
  <si>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</si>
  <si>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</si>
  <si>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</si>
  <si>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</si>
  <si>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</si>
  <si>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</si>
  <si>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</si>
  <si>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</si>
  <si>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</si>
  <si>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</si>
  <si>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</si>
  <si>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</si>
  <si>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</si>
  <si>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</si>
  <si>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</si>
  <si>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</si>
  <si>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</si>
  <si>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</si>
  <si>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</si>
  <si>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</si>
  <si>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</si>
  <si>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</si>
  <si>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</si>
  <si>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</si>
  <si>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</si>
  <si>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</si>
  <si>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</si>
  <si>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</si>
  <si>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</si>
  <si>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</si>
  <si>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</si>
  <si>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</si>
  <si>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</si>
  <si>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</si>
  <si>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</si>
  <si>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</si>
  <si>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</si>
  <si>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</si>
  <si>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</si>
  <si>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</si>
  <si>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</si>
  <si>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</si>
  <si>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</si>
  <si>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</si>
  <si>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</si>
  <si>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</si>
  <si>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</si>
  <si>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</si>
  <si>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</si>
  <si>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</si>
  <si>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</si>
  <si>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</si>
  <si>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</si>
  <si>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</si>
  <si>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</si>
  <si>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</si>
  <si>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</si>
  <si>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</si>
  <si>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</si>
  <si>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</si>
  <si>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</si>
  <si>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</si>
  <si>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</si>
  <si>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</si>
  <si>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</si>
  <si>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</si>
  <si>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</si>
  <si>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</si>
  <si>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</si>
  <si>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</si>
  <si>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</si>
  <si>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</si>
  <si>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</si>
  <si>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</si>
  <si>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</si>
  <si>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</si>
  <si>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</si>
  <si>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</si>
  <si>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</si>
  <si>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</si>
  <si>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</si>
  <si>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</si>
  <si>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</si>
  <si>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</si>
  <si>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</si>
  <si>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</si>
  <si>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</si>
  <si>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</si>
  <si>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</si>
  <si>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</si>
  <si>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</si>
  <si>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</si>
  <si>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</si>
  <si>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</si>
  <si>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</si>
  <si>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</si>
  <si>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</si>
  <si>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</si>
  <si>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</si>
  <si>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</si>
  <si>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</si>
  <si>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</si>
  <si>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</si>
  <si>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</si>
  <si>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</si>
  <si>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</si>
  <si>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</si>
  <si>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</si>
  <si>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</si>
  <si>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</si>
  <si>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</si>
  <si>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</si>
  <si>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</si>
  <si>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</si>
  <si>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</si>
  <si>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</si>
  <si>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</si>
  <si>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</si>
  <si>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</si>
  <si>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</si>
  <si>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</si>
  <si>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</si>
  <si>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</si>
  <si>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</si>
  <si>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</si>
  <si>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</si>
  <si>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</si>
  <si>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</si>
  <si>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</si>
  <si>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</si>
  <si>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</si>
  <si>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</si>
  <si>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</si>
  <si>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</si>
  <si>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</si>
  <si>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</si>
  <si>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</si>
  <si>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</si>
  <si>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</si>
  <si>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</si>
  <si>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</si>
  <si>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</si>
  <si>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</si>
  <si>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</si>
  <si>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</si>
  <si>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</si>
  <si>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</si>
  <si>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</si>
  <si>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</si>
  <si>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</si>
  <si>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</si>
  <si>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</si>
  <si>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</si>
  <si>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</si>
  <si>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</si>
  <si>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</si>
  <si>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</si>
  <si>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</si>
  <si>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</si>
  <si>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</si>
  <si>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</si>
  <si>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</si>
  <si>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</si>
  <si>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</si>
  <si>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</si>
  <si>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</si>
  <si>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</si>
  <si>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</si>
  <si>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</si>
  <si>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</si>
  <si>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</si>
  <si>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</si>
  <si>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</si>
  <si>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</si>
  <si>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</si>
  <si>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</si>
  <si>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</si>
  <si>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</si>
  <si>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</si>
  <si>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</si>
  <si>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</si>
  <si>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</si>
  <si>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</si>
  <si>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</si>
  <si>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</si>
  <si>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</si>
  <si>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</si>
  <si>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</si>
  <si>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</si>
  <si>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</si>
  <si>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</si>
  <si>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</si>
  <si>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</si>
  <si>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</si>
  <si>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</si>
  <si>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</si>
  <si>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</si>
  <si>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</si>
  <si>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</si>
  <si>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</si>
  <si>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</si>
  <si>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</si>
  <si>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</si>
  <si>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</si>
  <si>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</si>
  <si>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</si>
  <si>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</si>
  <si>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</si>
  <si>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</si>
  <si>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</si>
  <si>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</si>
  <si>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</si>
  <si>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</si>
  <si>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</si>
  <si>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</si>
  <si>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</si>
  <si>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</si>
  <si>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</si>
  <si>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</si>
  <si>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</si>
  <si>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</si>
  <si>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</si>
  <si>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</si>
  <si>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</si>
  <si>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</si>
  <si>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</si>
  <si>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</si>
  <si>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</si>
  <si>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</si>
  <si>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</si>
  <si>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</si>
  <si>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</si>
  <si>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</si>
  <si>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</si>
  <si>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</si>
  <si>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</si>
  <si>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</si>
  <si>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</si>
  <si>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</si>
  <si>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</si>
  <si>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</si>
  <si>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</si>
  <si>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</si>
  <si>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</si>
  <si>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</si>
  <si>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</si>
  <si>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</si>
  <si>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</si>
  <si>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</si>
  <si>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</si>
  <si>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</si>
  <si>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</si>
  <si>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</si>
  <si>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</si>
  <si>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</si>
  <si>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</si>
  <si>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</si>
  <si>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</si>
  <si>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</si>
  <si>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</si>
  <si>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</si>
  <si>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</si>
  <si>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</si>
  <si>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</si>
  <si>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</si>
  <si>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</si>
  <si>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</si>
  <si>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</si>
  <si>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</si>
  <si>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</si>
  <si>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</si>
  <si>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</si>
  <si>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</si>
  <si>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</si>
  <si>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</si>
  <si>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</si>
  <si>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</si>
  <si>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</si>
  <si>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</si>
  <si>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</si>
  <si>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</si>
  <si>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</si>
  <si>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</si>
  <si>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</si>
  <si>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</si>
  <si>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</si>
  <si>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</si>
  <si>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</si>
  <si>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</si>
  <si>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</si>
  <si>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</si>
  <si>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</si>
  <si>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</si>
  <si>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</si>
  <si>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</si>
  <si>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</si>
  <si>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</si>
  <si>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</si>
  <si>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</si>
  <si>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</si>
  <si>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</si>
  <si>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</si>
  <si>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</si>
  <si>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</si>
  <si>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</si>
  <si>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</si>
  <si>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</si>
  <si>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</si>
  <si>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</si>
  <si>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</si>
  <si>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</si>
  <si>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</si>
  <si>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</si>
  <si>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</si>
  <si>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</si>
  <si>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</si>
  <si>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</si>
  <si>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</si>
  <si>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</si>
  <si>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</si>
  <si>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</si>
  <si>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</si>
  <si>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</si>
  <si>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</si>
  <si>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</si>
  <si>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</si>
  <si>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</si>
  <si>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</si>
  <si>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</si>
  <si>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</si>
  <si>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</si>
  <si>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</si>
  <si>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</si>
  <si>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</si>
  <si>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</si>
  <si>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</si>
  <si>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</si>
  <si>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</si>
  <si>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</si>
  <si>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</si>
  <si>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</si>
  <si>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</si>
  <si>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</si>
  <si>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</si>
  <si>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</si>
  <si>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</si>
  <si>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</si>
  <si>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</si>
  <si>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</si>
  <si>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</si>
  <si>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</si>
  <si>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</si>
  <si>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</si>
  <si>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</si>
  <si>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</si>
  <si>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</si>
  <si>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</si>
  <si>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</si>
  <si>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</si>
  <si>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</si>
  <si>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</si>
  <si>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</si>
  <si>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</si>
  <si>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</si>
  <si>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</si>
  <si>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</si>
  <si>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</si>
  <si>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</si>
  <si>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</si>
  <si>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</si>
  <si>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</si>
  <si>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</si>
  <si>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</si>
  <si>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</si>
  <si>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</si>
  <si>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</si>
  <si>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</si>
  <si>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</si>
  <si>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</si>
  <si>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</si>
  <si>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</si>
  <si>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</si>
  <si>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</si>
  <si>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</si>
  <si>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</si>
  <si>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</si>
  <si>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</si>
  <si>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</si>
  <si>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</si>
  <si>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</si>
  <si>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</si>
  <si>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</si>
  <si>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</si>
  <si>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</si>
  <si>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</si>
  <si>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</si>
  <si>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</si>
  <si>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</si>
  <si>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</si>
  <si>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</si>
  <si>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</si>
  <si>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</si>
  <si>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</si>
  <si>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</si>
  <si>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</si>
  <si>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</si>
  <si>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</si>
  <si>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</si>
  <si>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</si>
  <si>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</si>
  <si>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</si>
  <si>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</si>
  <si>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</si>
  <si>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</si>
  <si>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</si>
  <si>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</si>
  <si>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</si>
  <si>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</si>
  <si>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</si>
  <si>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</si>
  <si>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</si>
  <si>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</si>
  <si>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</si>
  <si>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</si>
  <si>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</si>
  <si>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</si>
  <si>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</si>
  <si>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</si>
  <si>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</si>
  <si>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</si>
  <si>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</si>
  <si>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</si>
  <si>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</si>
  <si>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</si>
  <si>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</si>
  <si>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</si>
  <si>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</si>
  <si>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</si>
  <si>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</si>
  <si>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</si>
  <si>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</si>
  <si>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</si>
  <si>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</si>
  <si>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</si>
  <si>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</si>
  <si>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</si>
  <si>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</si>
  <si>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</si>
  <si>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</si>
  <si>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</si>
  <si>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</si>
  <si>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</si>
  <si>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</si>
  <si>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</si>
  <si>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</si>
  <si>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</si>
  <si>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</si>
  <si>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</si>
  <si>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</si>
  <si>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</si>
  <si>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</si>
  <si>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</si>
  <si>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</si>
  <si>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</si>
  <si>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</si>
  <si>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</si>
  <si>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</si>
  <si>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</si>
  <si>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</si>
  <si>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</si>
  <si>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</si>
  <si>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</si>
  <si>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</si>
  <si>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</si>
  <si>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</si>
  <si>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</si>
  <si>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</si>
  <si>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</si>
  <si>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</si>
  <si>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</si>
  <si>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</si>
  <si>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</si>
  <si>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</si>
  <si>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</si>
  <si>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</si>
  <si>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</si>
  <si>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</si>
  <si>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</si>
  <si>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</si>
  <si>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</si>
  <si>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</si>
  <si>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</si>
  <si>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</si>
  <si>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</si>
  <si>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</si>
  <si>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</si>
  <si>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</si>
  <si>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</si>
  <si>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</si>
  <si>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</si>
  <si>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</si>
  <si>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</si>
  <si>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</si>
  <si>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</si>
  <si>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</si>
  <si>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</si>
  <si>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</si>
  <si>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</si>
  <si>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</si>
  <si>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</si>
  <si>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</si>
  <si>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</si>
  <si>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</si>
  <si>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</si>
  <si>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</si>
  <si>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</si>
  <si>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</si>
  <si>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</si>
  <si>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</si>
  <si>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</si>
  <si>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</si>
  <si>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</si>
  <si>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</si>
  <si>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</si>
  <si>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</si>
  <si>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</si>
  <si>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</si>
  <si>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</si>
  <si>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</si>
  <si>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</si>
  <si>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</si>
  <si>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</si>
  <si>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</si>
  <si>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</si>
  <si>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</si>
  <si>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</si>
  <si>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</si>
  <si>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</si>
  <si>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</si>
  <si>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</si>
  <si>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</si>
  <si>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</si>
  <si>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</si>
  <si>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</si>
  <si>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</si>
  <si>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</si>
  <si>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</si>
  <si>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</si>
  <si>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</si>
  <si>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</si>
  <si>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</si>
  <si>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</si>
  <si>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</si>
  <si>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</si>
  <si>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</si>
  <si>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</si>
  <si>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</si>
  <si>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</si>
  <si>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</si>
  <si>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</si>
  <si>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</si>
  <si>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</si>
  <si>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</si>
  <si>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</si>
  <si>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</si>
  <si>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</si>
  <si>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</si>
  <si>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</si>
  <si>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</si>
  <si>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</si>
  <si>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</si>
  <si>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</si>
  <si>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</si>
  <si>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</si>
  <si>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</si>
  <si>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</si>
  <si>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</si>
  <si>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</si>
  <si>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</si>
  <si>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</si>
  <si>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</si>
  <si>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</si>
  <si>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</si>
  <si>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</si>
  <si>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</si>
  <si>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</si>
  <si>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</si>
  <si>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</si>
  <si>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</si>
  <si>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</si>
  <si>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</si>
  <si>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</si>
  <si>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</si>
  <si>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</si>
  <si>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</si>
  <si>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</si>
  <si>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</si>
  <si>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</si>
  <si>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</si>
  <si>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</si>
  <si>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</si>
  <si>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</si>
  <si>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</si>
  <si>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</si>
  <si>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</si>
  <si>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</si>
  <si>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</si>
  <si>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</si>
  <si>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</si>
  <si>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</si>
  <si>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</si>
  <si>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</si>
  <si>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</si>
  <si>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</si>
  <si>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</si>
  <si>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</si>
  <si>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</si>
  <si>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</si>
  <si>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</si>
  <si>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</si>
  <si>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</si>
  <si>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</si>
  <si>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</si>
  <si>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</si>
  <si>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</si>
  <si>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</si>
  <si>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</si>
  <si>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</si>
  <si>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</si>
  <si>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</si>
  <si>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</si>
  <si>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</si>
  <si>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</si>
  <si>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</si>
  <si>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</si>
  <si>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</si>
  <si>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</si>
  <si>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</si>
  <si>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</si>
  <si>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</si>
  <si>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</si>
  <si>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</si>
  <si>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</si>
  <si>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</si>
  <si>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</si>
  <si>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</si>
  <si>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</si>
  <si>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</si>
  <si>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</si>
  <si>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</si>
  <si>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</si>
  <si>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</si>
  <si>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</si>
  <si>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</si>
  <si>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</si>
  <si>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</si>
  <si>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</si>
  <si>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</si>
  <si>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</si>
  <si>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</si>
  <si>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</si>
  <si>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</si>
  <si>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</si>
  <si>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</si>
  <si>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</si>
  <si>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</si>
  <si>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</si>
  <si>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</si>
  <si>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</si>
  <si>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</si>
  <si>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</si>
  <si>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</si>
  <si>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</si>
  <si>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</si>
  <si>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</si>
  <si>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</si>
  <si>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</si>
  <si>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</si>
  <si>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</si>
  <si>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</si>
  <si>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</si>
  <si>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</si>
  <si>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</si>
  <si>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</si>
  <si>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</si>
  <si>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</si>
  <si>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</si>
  <si>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</si>
  <si>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</si>
  <si>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</si>
  <si>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</si>
  <si>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</si>
  <si>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</si>
  <si>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</si>
  <si>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</si>
  <si>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</si>
  <si>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</si>
  <si>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</si>
  <si>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</si>
  <si>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</si>
  <si>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</si>
  <si>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</si>
  <si>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</si>
  <si>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</si>
  <si>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</si>
  <si>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</si>
  <si>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</si>
  <si>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</si>
  <si>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</si>
  <si>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</si>
  <si>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</si>
  <si>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</si>
  <si>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</si>
  <si>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</si>
  <si>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</si>
  <si>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</si>
  <si>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</si>
  <si>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</si>
  <si>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</si>
  <si>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</si>
  <si>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</si>
  <si>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</si>
  <si>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</si>
  <si>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</si>
  <si>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</si>
  <si>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</si>
  <si>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</si>
  <si>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</si>
  <si>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</si>
  <si>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</si>
  <si>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</si>
  <si>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</si>
  <si>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</si>
  <si>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</si>
  <si>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</si>
  <si>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</si>
  <si>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</si>
  <si>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</si>
  <si>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</si>
  <si>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</si>
  <si>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</si>
  <si>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</si>
  <si>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</si>
  <si>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</si>
  <si>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</si>
  <si>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</si>
  <si>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</si>
  <si>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</si>
  <si>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</si>
  <si>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</si>
  <si>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</si>
  <si>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</si>
  <si>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</si>
  <si>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</si>
  <si>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</si>
  <si>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</si>
  <si>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</si>
  <si>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</si>
  <si>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</si>
  <si>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</si>
  <si>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</si>
  <si>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</si>
  <si>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</si>
  <si>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</si>
  <si>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</si>
  <si>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</si>
  <si>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</si>
  <si>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</si>
  <si>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</si>
  <si>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</si>
  <si>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</si>
  <si>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</si>
  <si>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</si>
  <si>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</si>
  <si>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</si>
  <si>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</si>
  <si>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</si>
  <si>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</si>
  <si>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</si>
  <si>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</si>
  <si>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</si>
  <si>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</si>
  <si>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</si>
  <si>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</si>
  <si>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</si>
  <si>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</si>
  <si>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</si>
  <si>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</si>
  <si>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</si>
  <si>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</si>
  <si>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</si>
  <si>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</si>
  <si>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</si>
  <si>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</si>
  <si>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</si>
  <si>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</si>
  <si>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</si>
  <si>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</si>
  <si>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</si>
  <si>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</si>
  <si>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</si>
  <si>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</si>
  <si>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</si>
  <si>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</si>
  <si>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</si>
  <si>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</si>
  <si>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</si>
  <si>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</si>
  <si>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</si>
  <si>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</si>
  <si>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</si>
  <si>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</si>
  <si>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</si>
  <si>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</si>
  <si>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</si>
  <si>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</si>
  <si>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</si>
  <si>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</si>
  <si>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</si>
  <si>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</si>
  <si>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</si>
  <si>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</si>
  <si>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</si>
  <si>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</si>
  <si>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</si>
  <si>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</si>
  <si>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</si>
  <si>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</si>
  <si>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</si>
  <si>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</si>
  <si>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</si>
  <si>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</si>
  <si>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</si>
  <si>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</si>
  <si>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</si>
  <si>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</si>
  <si>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</si>
  <si>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</si>
  <si>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</si>
  <si>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</si>
  <si>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</si>
  <si>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</si>
  <si>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</si>
  <si>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</si>
  <si>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</si>
  <si>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</si>
  <si>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</si>
  <si>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</si>
  <si>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</si>
  <si>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</si>
  <si>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</si>
  <si>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</si>
  <si>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</si>
  <si>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</si>
  <si>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</si>
  <si>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</si>
  <si>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</si>
  <si>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</si>
  <si>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</si>
  <si>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</si>
  <si>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</si>
  <si>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</si>
  <si>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</si>
  <si>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</si>
  <si>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</si>
  <si>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</si>
  <si>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</si>
  <si>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</si>
  <si>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</si>
  <si>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</si>
  <si>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</si>
  <si>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</si>
  <si>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</si>
  <si>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</si>
  <si>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</si>
  <si>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</si>
  <si>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</si>
  <si>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</si>
  <si>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</si>
  <si>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</si>
  <si>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</si>
  <si>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</si>
  <si>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</si>
  <si>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</si>
  <si>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</si>
  <si>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</si>
  <si>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</si>
  <si>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</si>
  <si>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</si>
  <si>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</si>
  <si>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</si>
  <si>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</si>
  <si>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</si>
  <si>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</si>
  <si>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</si>
  <si>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</si>
  <si>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</si>
  <si>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</si>
  <si>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</si>
  <si>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</si>
  <si>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</si>
  <si>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</si>
  <si>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</si>
  <si>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</si>
  <si>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</si>
  <si>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</si>
  <si>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</si>
  <si>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</si>
  <si>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</si>
  <si>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</si>
  <si>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</si>
  <si>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</si>
  <si>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</si>
  <si>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</si>
  <si>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</si>
  <si>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</si>
  <si>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</si>
  <si>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</si>
  <si>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</si>
  <si>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</si>
  <si>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</si>
  <si>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</si>
  <si>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</si>
  <si>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</si>
  <si>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</si>
  <si>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</si>
  <si>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</si>
  <si>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</si>
  <si>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</si>
  <si>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</si>
  <si>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</si>
  <si>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</si>
  <si>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</si>
  <si>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</si>
  <si>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</si>
  <si>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</si>
  <si>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</si>
  <si>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</si>
  <si>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</si>
  <si>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</si>
  <si>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</si>
  <si>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</si>
  <si>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</si>
  <si>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</si>
  <si>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</si>
  <si>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</si>
  <si>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</si>
  <si>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</si>
  <si>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</si>
  <si>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</si>
  <si>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</si>
  <si>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</si>
  <si>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</si>
  <si>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</si>
  <si>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</si>
  <si>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</si>
  <si>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</si>
  <si>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</si>
  <si>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</si>
  <si>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</si>
  <si>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</si>
  <si>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</si>
  <si>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</si>
  <si>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</si>
  <si>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</si>
  <si>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</si>
  <si>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</si>
  <si>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</si>
  <si>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</si>
  <si>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</si>
  <si>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</si>
  <si>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</si>
  <si>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</si>
  <si>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</si>
  <si>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</si>
  <si>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</si>
  <si>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</si>
  <si>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</si>
  <si>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</si>
  <si>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</si>
  <si>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</si>
  <si>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</si>
  <si>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</si>
  <si>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</si>
  <si>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</si>
  <si>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</si>
  <si>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</si>
  <si>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</si>
  <si>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</si>
  <si>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</si>
  <si>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</si>
  <si>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</si>
  <si>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</si>
  <si>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</si>
  <si>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</si>
  <si>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</si>
  <si>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</si>
  <si>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</si>
  <si>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</si>
  <si>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</si>
  <si>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</si>
  <si>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</si>
  <si>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</si>
  <si>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</si>
  <si>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</si>
  <si>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</si>
  <si>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</si>
  <si>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</si>
  <si>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</si>
  <si>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</si>
  <si>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</si>
  <si>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</si>
  <si>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</si>
  <si>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</si>
  <si>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</si>
  <si>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</si>
  <si>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</si>
  <si>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</si>
  <si>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</si>
  <si>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</si>
  <si>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</si>
  <si>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</si>
  <si>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</si>
  <si>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</si>
  <si>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</si>
  <si>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</si>
  <si>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</si>
  <si>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</si>
  <si>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</si>
  <si>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</si>
  <si>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</si>
  <si>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</si>
  <si>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</si>
  <si>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</si>
  <si>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</si>
  <si>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</si>
  <si>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</si>
  <si>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</si>
  <si>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</si>
  <si>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</si>
  <si>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</si>
  <si>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</si>
  <si>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</si>
  <si>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</si>
  <si>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</si>
  <si>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</si>
  <si>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</si>
  <si>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</si>
  <si>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</si>
  <si>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</si>
  <si>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</si>
  <si>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</si>
  <si>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</si>
  <si>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</si>
  <si>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</si>
  <si>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</si>
  <si>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</si>
  <si>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</si>
  <si>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</si>
  <si>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</si>
  <si>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</si>
  <si>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</si>
  <si>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</si>
  <si>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</si>
  <si>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</si>
  <si>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</si>
  <si>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</si>
  <si>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</si>
  <si>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</si>
  <si>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</si>
  <si>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</si>
  <si>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</si>
  <si>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</si>
  <si>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</si>
  <si>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</si>
  <si>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</si>
  <si>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</si>
  <si>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</si>
  <si>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</si>
  <si>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</si>
  <si>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</si>
  <si>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</si>
  <si>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</si>
  <si>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</si>
  <si>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</si>
  <si>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</si>
  <si>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</si>
  <si>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</si>
  <si>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</si>
  <si>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</si>
  <si>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</si>
  <si>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</si>
  <si>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</si>
  <si>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</si>
  <si>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</si>
  <si>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</si>
  <si>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</si>
  <si>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</si>
  <si>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</si>
  <si>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</si>
  <si>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</si>
  <si>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</si>
  <si>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</si>
  <si>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</si>
  <si>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</si>
  <si>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</si>
  <si>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</si>
  <si>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</si>
  <si>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</si>
  <si>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</si>
  <si>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</si>
  <si>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</si>
  <si>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</si>
  <si>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</si>
  <si>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</si>
  <si>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</si>
  <si>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</si>
  <si>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</si>
  <si>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</si>
  <si>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</si>
  <si>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</si>
  <si>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</si>
  <si>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</si>
  <si>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</si>
  <si>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</si>
  <si>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</si>
  <si>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</si>
  <si>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</si>
  <si>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</si>
  <si>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</si>
  <si>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</si>
  <si>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</si>
  <si>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</si>
  <si>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</si>
  <si>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</si>
  <si>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</si>
  <si>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</si>
  <si>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</si>
  <si>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</si>
  <si>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</si>
  <si>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</si>
  <si>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</si>
  <si>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</si>
  <si>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</si>
  <si>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</si>
  <si>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</si>
  <si>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</si>
  <si>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</si>
  <si>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</si>
  <si>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</si>
  <si>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</si>
  <si>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</si>
  <si>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</si>
  <si>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</si>
  <si>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</si>
  <si>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</si>
  <si>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</si>
  <si>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</si>
  <si>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</si>
  <si>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</si>
  <si>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</si>
  <si>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</si>
  <si>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</si>
  <si>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</si>
  <si>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</si>
  <si>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</si>
  <si>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</si>
  <si>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</si>
  <si>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</si>
  <si>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</si>
  <si>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</si>
  <si>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</si>
  <si>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</si>
  <si>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</si>
  <si>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</si>
  <si>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</si>
  <si>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</si>
  <si>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</si>
  <si>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</si>
  <si>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</si>
  <si>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</si>
  <si>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</si>
  <si>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</si>
  <si>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</si>
  <si>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</si>
  <si>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</si>
  <si>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</si>
  <si>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</si>
  <si>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</si>
  <si>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</si>
  <si>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</si>
  <si>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</si>
  <si>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</si>
  <si>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</si>
  <si>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</si>
  <si>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</si>
  <si>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</si>
  <si>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</si>
  <si>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</si>
  <si>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</si>
  <si>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</si>
  <si>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</si>
  <si>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</si>
  <si>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</si>
  <si>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</si>
  <si>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</si>
  <si>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</si>
  <si>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</si>
  <si>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</si>
  <si>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</si>
  <si>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</si>
  <si>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</si>
  <si>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</si>
  <si>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</si>
  <si>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</si>
  <si>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</si>
  <si>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</si>
  <si>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</si>
  <si>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</si>
  <si>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</si>
  <si>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</si>
  <si>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</si>
  <si>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</si>
  <si>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</si>
  <si>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</si>
  <si>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</si>
  <si>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</si>
  <si>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</si>
  <si>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</si>
  <si>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</si>
  <si>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</si>
  <si>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</si>
  <si>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</si>
  <si>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</si>
  <si>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</si>
  <si>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</si>
  <si>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</si>
  <si>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</si>
  <si>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</si>
  <si>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</si>
  <si>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</si>
  <si>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</si>
  <si>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</si>
  <si>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</si>
  <si>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</si>
  <si>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</si>
  <si>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</si>
  <si>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</si>
  <si>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</si>
  <si>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</si>
  <si>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</si>
  <si>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</si>
  <si>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</si>
  <si>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</si>
  <si>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</si>
  <si>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</si>
  <si>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</si>
  <si>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</si>
  <si>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</si>
  <si>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</si>
  <si>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</si>
  <si>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</si>
  <si>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</si>
  <si>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</si>
  <si>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</si>
  <si>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</si>
  <si>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</si>
  <si>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</si>
  <si>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</si>
  <si>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</si>
  <si>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</si>
  <si>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</si>
  <si>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</si>
  <si>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</si>
  <si>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</si>
  <si>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</si>
  <si>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</si>
  <si>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</si>
  <si>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</si>
  <si>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</si>
  <si>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</si>
  <si>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</si>
  <si>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</si>
  <si>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</si>
  <si>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</si>
  <si>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</si>
  <si>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</si>
  <si>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</si>
  <si>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</si>
  <si>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</si>
  <si>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</si>
  <si>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</si>
  <si>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</si>
  <si>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</si>
  <si>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</si>
  <si>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</si>
  <si>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</si>
  <si>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</si>
  <si>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</si>
  <si>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</si>
  <si>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</si>
  <si>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</si>
  <si>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</si>
  <si>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</si>
  <si>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</si>
  <si>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</si>
  <si>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</si>
  <si>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</si>
  <si>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</si>
  <si>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</si>
  <si>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</si>
  <si>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</si>
  <si>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</si>
  <si>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</si>
  <si>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</si>
  <si>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</si>
  <si>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</si>
  <si>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</si>
  <si>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</si>
  <si>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</si>
  <si>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</si>
  <si>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</si>
  <si>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</si>
  <si>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</si>
  <si>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</si>
  <si>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</si>
  <si>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</si>
  <si>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</si>
  <si>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</si>
  <si>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</si>
  <si>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</si>
  <si>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</si>
  <si>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</si>
  <si>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</si>
  <si>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</si>
  <si>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</si>
  <si>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</si>
  <si>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</si>
  <si>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</si>
  <si>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</si>
  <si>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</si>
  <si>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</si>
  <si>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</si>
  <si>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</si>
  <si>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</si>
  <si>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</si>
  <si>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</si>
  <si>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</si>
  <si>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</si>
  <si>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</si>
  <si>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</si>
  <si>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</si>
  <si>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</si>
  <si>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</si>
  <si>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</si>
  <si>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</si>
  <si>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</si>
  <si>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</si>
  <si>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</si>
  <si>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</si>
  <si>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</si>
  <si>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</si>
  <si>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</si>
  <si>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</si>
  <si>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</si>
  <si>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</si>
  <si>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</si>
  <si>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</si>
  <si>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</si>
  <si>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</si>
  <si>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</si>
  <si>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</si>
  <si>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</si>
  <si>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</si>
  <si>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</si>
  <si>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</si>
  <si>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</si>
  <si>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</si>
  <si>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</si>
  <si>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</si>
  <si>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</si>
  <si>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</si>
  <si>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</si>
  <si>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</si>
  <si>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</si>
  <si>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</si>
  <si>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</si>
  <si>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</si>
  <si>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</si>
  <si>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</si>
  <si>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</si>
  <si>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</si>
  <si>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</si>
  <si>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</si>
  <si>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</si>
  <si>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</si>
  <si>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</si>
  <si>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</si>
  <si>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</si>
  <si>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</si>
  <si>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</si>
  <si>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</si>
  <si>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</si>
  <si>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</si>
  <si>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</si>
  <si>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</si>
  <si>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</si>
  <si>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</si>
  <si>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</si>
  <si>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</si>
  <si>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</si>
  <si>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</si>
  <si>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</si>
  <si>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</si>
  <si>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</si>
  <si>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</si>
  <si>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</si>
  <si>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</si>
  <si>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</si>
  <si>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</si>
  <si>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</si>
  <si>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</si>
  <si>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</si>
  <si>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</si>
  <si>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</si>
  <si>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</si>
  <si>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</si>
  <si>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</si>
  <si>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</si>
  <si>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</si>
  <si>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</si>
  <si>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</si>
  <si>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</si>
  <si>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</si>
  <si>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</si>
  <si>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</si>
  <si>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</si>
  <si>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</si>
  <si>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</si>
  <si>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</si>
  <si>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</si>
  <si>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</si>
  <si>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</si>
  <si>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</si>
  <si>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</si>
  <si>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</si>
  <si>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</si>
  <si>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</si>
  <si>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</si>
  <si>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</si>
  <si>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</si>
  <si>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</si>
  <si>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</si>
  <si>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</si>
  <si>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</si>
  <si>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</si>
  <si>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</si>
  <si>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</si>
  <si>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</si>
  <si>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</si>
  <si>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</si>
  <si>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</si>
  <si>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</si>
  <si>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</si>
  <si>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</si>
  <si>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</si>
  <si>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</si>
  <si>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</si>
  <si>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</si>
  <si>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</si>
  <si>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</si>
  <si>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</si>
  <si>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</si>
  <si>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</si>
  <si>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</si>
  <si>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</si>
  <si>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</si>
  <si>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</si>
  <si>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</si>
  <si>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</si>
  <si>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</si>
  <si>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</si>
  <si>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</si>
  <si>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</si>
  <si>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</si>
  <si>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</si>
  <si>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</si>
  <si>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</si>
  <si>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</si>
  <si>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</si>
  <si>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</si>
  <si>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</si>
  <si>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</si>
  <si>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</si>
  <si>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</si>
  <si>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</si>
  <si>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</si>
  <si>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</si>
  <si>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</si>
  <si>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</si>
  <si>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</si>
  <si>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</si>
  <si>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</si>
  <si>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</si>
  <si>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</si>
  <si>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</si>
  <si>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</si>
  <si>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</si>
  <si>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</si>
  <si>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</si>
  <si>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</si>
  <si>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</si>
  <si>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</si>
  <si>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</si>
  <si>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</si>
  <si>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</si>
  <si>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</si>
  <si>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</si>
  <si>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</si>
  <si>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</si>
  <si>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</si>
  <si>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</si>
  <si>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</si>
  <si>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</si>
  <si>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</si>
  <si>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</si>
  <si>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</si>
  <si>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</si>
  <si>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</si>
  <si>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</si>
  <si>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</si>
  <si>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</si>
  <si>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</si>
  <si>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</si>
  <si>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</si>
  <si>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</si>
  <si>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</si>
  <si>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</si>
  <si>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</si>
  <si>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</si>
  <si>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</si>
  <si>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</si>
  <si>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</si>
  <si>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</si>
  <si>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</si>
  <si>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</si>
  <si>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</si>
  <si>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</si>
  <si>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</si>
  <si>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</si>
  <si>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</si>
  <si>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</si>
  <si>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</si>
  <si>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</si>
  <si>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</si>
  <si>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</si>
  <si>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</si>
  <si>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</si>
  <si>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</si>
  <si>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</si>
  <si>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</si>
  <si>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</si>
  <si>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</si>
  <si>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</si>
  <si>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</si>
  <si>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</si>
  <si>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</si>
  <si>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</si>
  <si>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</si>
  <si>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</si>
  <si>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</si>
  <si>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</si>
  <si>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</si>
  <si>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</si>
  <si>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</si>
  <si>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</si>
  <si>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</si>
  <si>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</si>
  <si>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</si>
  <si>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</si>
  <si>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</si>
  <si>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</si>
  <si>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</si>
  <si>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</si>
  <si>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</si>
  <si>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</si>
  <si>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</si>
  <si>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</si>
  <si>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</si>
  <si>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</si>
  <si>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</si>
  <si>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</si>
  <si>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</si>
  <si>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</si>
  <si>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</si>
  <si>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</si>
  <si>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</si>
  <si>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</si>
  <si>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</si>
  <si>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</si>
  <si>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</si>
  <si>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</si>
  <si>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</si>
  <si>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</si>
  <si>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</si>
  <si>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</si>
  <si>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</si>
  <si>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</si>
  <si>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</si>
  <si>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</si>
  <si>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</si>
  <si>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</si>
  <si>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</si>
  <si>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</si>
  <si>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</si>
  <si>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</si>
  <si>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</si>
  <si>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</si>
  <si>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</si>
  <si>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</si>
  <si>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</si>
  <si>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</si>
  <si>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</si>
  <si>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</si>
  <si>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</si>
  <si>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</si>
  <si>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</si>
  <si>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</si>
  <si>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</si>
  <si>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</si>
  <si>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</si>
  <si>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</si>
  <si>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</si>
  <si>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</si>
  <si>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</si>
  <si>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</si>
  <si>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</si>
  <si>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</si>
  <si>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</si>
  <si>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</si>
  <si>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</si>
  <si>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</si>
  <si>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</si>
  <si>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</si>
  <si>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</si>
  <si>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</si>
  <si>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</si>
  <si>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</si>
  <si>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</si>
  <si>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</si>
  <si>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</si>
  <si>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</si>
  <si>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</si>
  <si>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</si>
  <si>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</si>
  <si>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</si>
  <si>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</si>
  <si>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</si>
  <si>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</si>
  <si>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</si>
  <si>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</si>
  <si>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</si>
  <si>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</si>
  <si>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</si>
  <si>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</si>
  <si>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</si>
  <si>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</si>
  <si>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</si>
  <si>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</si>
  <si>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</si>
  <si>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</si>
  <si>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</si>
  <si>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</si>
  <si>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</si>
  <si>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</si>
  <si>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</si>
  <si>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</si>
  <si>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</si>
  <si>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</si>
  <si>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</si>
  <si>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</si>
  <si>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</si>
  <si>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</si>
  <si>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</si>
  <si>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</si>
  <si>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</si>
  <si>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</si>
  <si>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</si>
  <si>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</si>
  <si>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</si>
  <si>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</si>
  <si>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</si>
  <si>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</si>
  <si>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</si>
  <si>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</si>
  <si>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</si>
  <si>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</si>
  <si>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</si>
  <si>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</si>
  <si>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</si>
  <si>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</si>
  <si>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</si>
  <si>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</si>
  <si>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</si>
  <si>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</si>
  <si>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</si>
  <si>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</si>
  <si>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</si>
  <si>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</si>
  <si>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</si>
  <si>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</si>
  <si>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</si>
  <si>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</si>
  <si>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</si>
  <si>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</si>
  <si>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</si>
  <si>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</si>
  <si>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</si>
  <si>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</si>
  <si>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</si>
  <si>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</si>
  <si>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</si>
  <si>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</si>
  <si>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</si>
  <si>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</si>
  <si>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</si>
  <si>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</si>
  <si>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</si>
  <si>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</si>
  <si>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</si>
  <si>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</si>
  <si>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</si>
  <si>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</si>
  <si>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</si>
  <si>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</si>
  <si>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</si>
  <si>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</si>
  <si>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</si>
  <si>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</si>
  <si>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</si>
  <si>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</si>
  <si>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</si>
  <si>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</si>
  <si>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</si>
  <si>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</si>
  <si>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</si>
  <si>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</si>
  <si>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</si>
  <si>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</si>
  <si>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</si>
  <si>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</si>
  <si>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</si>
  <si>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</si>
  <si>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</si>
  <si>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</si>
  <si>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</si>
  <si>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</si>
  <si>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</si>
  <si>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</si>
  <si>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</si>
  <si>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</si>
  <si>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</si>
  <si>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</si>
  <si>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</si>
  <si>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</si>
  <si>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</si>
  <si>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</si>
  <si>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</si>
  <si>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</si>
  <si>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</si>
  <si>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</si>
  <si>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</si>
  <si>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</si>
  <si>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</si>
  <si>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</si>
  <si>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</si>
  <si>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</si>
  <si>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</si>
  <si>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</si>
  <si>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</si>
  <si>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</si>
  <si>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</si>
  <si>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</si>
  <si>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</si>
  <si>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</si>
  <si>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</si>
  <si>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</si>
  <si>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</si>
  <si>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</si>
  <si>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</si>
  <si>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</si>
  <si>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</si>
  <si>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</si>
  <si>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</si>
  <si>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</si>
  <si>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</si>
  <si>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</si>
  <si>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</si>
  <si>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</si>
  <si>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</si>
  <si>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</si>
  <si>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</si>
  <si>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</si>
  <si>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</si>
  <si>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</si>
  <si>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</si>
  <si>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</si>
  <si>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</si>
  <si>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</si>
  <si>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</si>
  <si>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</si>
  <si>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</si>
  <si>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</si>
  <si>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</si>
  <si>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</si>
  <si>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</si>
  <si>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</si>
  <si>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</si>
  <si>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</si>
  <si>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</si>
  <si>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</si>
  <si>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</si>
  <si>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</si>
  <si>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</si>
  <si>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</si>
  <si>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</si>
  <si>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</si>
  <si>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</si>
  <si>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</si>
  <si>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</si>
  <si>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</si>
  <si>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</si>
  <si>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</si>
  <si>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</si>
  <si>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</si>
  <si>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</si>
  <si>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</si>
  <si>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</si>
  <si>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</si>
  <si>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</si>
  <si>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</si>
  <si>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</si>
  <si>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</si>
  <si>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</si>
  <si>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</si>
  <si>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</si>
  <si>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</si>
  <si>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</si>
  <si>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</si>
  <si>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</si>
  <si>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</si>
  <si>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</si>
  <si>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</si>
  <si>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</si>
  <si>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</si>
  <si>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</si>
  <si>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</si>
  <si>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</si>
  <si>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</si>
  <si>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</si>
  <si>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</si>
  <si>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</si>
  <si>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</si>
  <si>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</si>
  <si>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</si>
  <si>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</si>
  <si>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</si>
  <si>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</si>
  <si>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</si>
  <si>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</si>
  <si>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</si>
  <si>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</si>
  <si>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</si>
  <si>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</si>
  <si>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</si>
  <si>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</si>
  <si>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</si>
  <si>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</si>
  <si>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</si>
  <si>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</si>
  <si>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</si>
  <si>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</si>
  <si>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</si>
  <si>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</si>
  <si>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</si>
  <si>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</si>
  <si>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</si>
  <si>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</si>
  <si>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</si>
  <si>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</si>
  <si>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</si>
  <si>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</si>
  <si>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</si>
  <si>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</si>
  <si>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</si>
  <si>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</si>
  <si>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</si>
  <si>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</si>
  <si>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</si>
  <si>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</si>
  <si>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</si>
  <si>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</si>
  <si>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</si>
  <si>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</si>
  <si>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</si>
  <si>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</si>
  <si>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</si>
  <si>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</si>
  <si>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</si>
  <si>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</si>
  <si>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</si>
  <si>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</si>
  <si>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</si>
  <si>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</si>
  <si>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</si>
  <si>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</si>
  <si>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</si>
  <si>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</si>
  <si>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</si>
  <si>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</si>
  <si>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</si>
  <si>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</si>
  <si>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</si>
  <si>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</si>
  <si>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</si>
  <si>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</si>
  <si>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</si>
  <si>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</si>
  <si>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</si>
  <si>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</si>
  <si>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</si>
  <si>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</si>
  <si>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</si>
  <si>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</si>
  <si>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</si>
  <si>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</si>
  <si>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</si>
  <si>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</si>
  <si>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</si>
  <si>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</si>
  <si>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</si>
  <si>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</si>
  <si>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</si>
  <si>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</si>
  <si>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</si>
  <si>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</si>
  <si>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</si>
  <si>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</si>
  <si>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</si>
  <si>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</si>
  <si>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</si>
  <si>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</si>
  <si>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</si>
  <si>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</si>
  <si>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</si>
  <si>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</si>
  <si>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</si>
  <si>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</si>
  <si>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</si>
  <si>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</si>
  <si>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</si>
  <si>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</si>
  <si>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</si>
  <si>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</si>
  <si>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</si>
  <si>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</si>
  <si>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</si>
  <si>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</si>
  <si>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</si>
  <si>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</si>
  <si>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</si>
  <si>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</si>
  <si>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</si>
  <si>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</si>
  <si>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</si>
  <si>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</si>
  <si>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</si>
  <si>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</si>
  <si>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</si>
  <si>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</si>
  <si>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</si>
  <si>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</si>
  <si>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</si>
  <si>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</si>
  <si>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</si>
  <si>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</si>
  <si>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</si>
  <si>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</si>
  <si>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</si>
  <si>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</si>
  <si>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</si>
  <si>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</si>
  <si>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</si>
  <si>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</si>
  <si>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</si>
  <si>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</si>
  <si>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</si>
  <si>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</si>
  <si>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</si>
  <si>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</si>
  <si>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</si>
  <si>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</si>
  <si>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</si>
  <si>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</si>
  <si>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</si>
  <si>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</si>
  <si>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</si>
  <si>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</si>
  <si>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</si>
  <si>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</si>
  <si>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</si>
  <si>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</si>
  <si>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</si>
  <si>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</si>
  <si>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</si>
  <si>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</si>
  <si>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</si>
  <si>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</si>
  <si>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</si>
  <si>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</si>
  <si>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</si>
  <si>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</si>
  <si>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</si>
  <si>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</si>
  <si>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</si>
  <si>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</si>
  <si>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</si>
  <si>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</si>
  <si>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</si>
  <si>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</si>
  <si>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</si>
  <si>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</si>
  <si>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</si>
  <si>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</si>
  <si>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</si>
  <si>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</si>
  <si>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</si>
  <si>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</si>
  <si>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</si>
  <si>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</si>
  <si>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</si>
  <si>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</si>
  <si>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</si>
  <si>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</si>
  <si>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</si>
  <si>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</si>
  <si>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</si>
  <si>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</si>
  <si>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</si>
  <si>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</si>
  <si>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</si>
  <si>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</si>
  <si>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</si>
  <si>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</si>
  <si>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</si>
  <si>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</si>
  <si>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</si>
  <si>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</si>
  <si>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</si>
  <si>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</si>
  <si>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</si>
  <si>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</si>
  <si>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</si>
  <si>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</si>
  <si>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</si>
  <si>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</si>
  <si>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</si>
  <si>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</si>
  <si>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</si>
  <si>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</si>
  <si>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</si>
  <si>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</si>
  <si>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</si>
  <si>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</si>
  <si>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</si>
  <si>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</si>
  <si>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</si>
  <si>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</si>
  <si>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</si>
  <si>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</si>
  <si>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</si>
  <si>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</si>
  <si>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</si>
  <si>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</si>
  <si>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</si>
  <si>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</si>
  <si>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</si>
  <si>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</si>
  <si>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</si>
  <si>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</si>
  <si>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</si>
  <si>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</si>
  <si>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</si>
  <si>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</si>
  <si>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</si>
  <si>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</si>
  <si>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</si>
  <si>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</si>
  <si>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</si>
  <si>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</si>
  <si>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</si>
  <si>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</si>
  <si>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</si>
  <si>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</si>
  <si>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</si>
  <si>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</si>
  <si>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</si>
  <si>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</si>
  <si>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</si>
  <si>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</si>
  <si>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</si>
  <si>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</si>
  <si>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</si>
  <si>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</si>
  <si>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</si>
  <si>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</si>
  <si>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</si>
  <si>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</si>
  <si>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</si>
  <si>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</si>
  <si>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</si>
  <si>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</si>
  <si>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</si>
  <si>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</si>
  <si>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</si>
  <si>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</si>
  <si>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</si>
  <si>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</si>
  <si>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</si>
  <si>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</si>
  <si>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</si>
  <si>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</si>
  <si>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</si>
  <si>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</si>
  <si>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</si>
  <si>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</si>
  <si>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</si>
  <si>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</si>
  <si>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</si>
  <si>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</si>
  <si>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</si>
  <si>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</si>
  <si>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</si>
  <si>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</si>
  <si>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</si>
  <si>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</si>
  <si>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</si>
  <si>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</si>
  <si>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</si>
  <si>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</si>
  <si>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</si>
  <si>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</si>
  <si>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</si>
  <si>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</si>
  <si>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</si>
  <si>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</si>
  <si>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</si>
  <si>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</si>
  <si>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</si>
  <si>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</si>
  <si>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</si>
  <si>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</si>
  <si>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</si>
  <si>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</si>
  <si>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</si>
  <si>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</si>
  <si>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</si>
  <si>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</si>
  <si>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</si>
  <si>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</si>
  <si>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</si>
  <si>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</si>
  <si>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</si>
  <si>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</si>
  <si>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</si>
  <si>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</si>
  <si>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</si>
  <si>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</si>
  <si>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</si>
  <si>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</si>
  <si>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</si>
  <si>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</si>
  <si>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</si>
  <si>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</si>
  <si>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</si>
  <si>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</si>
  <si>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</si>
  <si>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</si>
  <si>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</si>
  <si>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</si>
  <si>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</si>
  <si>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</si>
  <si>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</si>
  <si>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</si>
  <si>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</si>
  <si>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</si>
  <si>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</si>
  <si>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</si>
  <si>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</si>
  <si>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</si>
  <si>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</si>
  <si>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</si>
  <si>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</si>
  <si>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</si>
  <si>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</si>
  <si>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</si>
  <si>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</si>
  <si>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</si>
  <si>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</si>
  <si>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</si>
  <si>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</si>
  <si>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</si>
  <si>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</si>
  <si>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</si>
  <si>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</si>
  <si>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</si>
  <si>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</si>
  <si>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</si>
  <si>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</si>
  <si>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</si>
  <si>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</si>
  <si>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</si>
  <si>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</si>
  <si>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</si>
  <si>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</si>
  <si>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</si>
  <si>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</si>
  <si>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</si>
  <si>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</si>
  <si>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</si>
  <si>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</si>
  <si>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</si>
  <si>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</si>
  <si>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</si>
  <si>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</si>
  <si>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</si>
  <si>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</si>
  <si>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</si>
  <si>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</si>
  <si>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</si>
  <si>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</si>
  <si>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</si>
  <si>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</si>
  <si>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</si>
  <si>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</si>
  <si>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</si>
  <si>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</si>
  <si>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</si>
  <si>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</si>
  <si>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</si>
  <si>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</si>
  <si>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</si>
  <si>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</si>
  <si>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</si>
  <si>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</si>
  <si>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</si>
  <si>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</si>
  <si>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</si>
  <si>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</si>
  <si>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</si>
  <si>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</si>
  <si>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</si>
  <si>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</si>
  <si>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</si>
  <si>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</si>
  <si>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</si>
  <si>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</si>
  <si>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</si>
  <si>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</si>
  <si>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</si>
  <si>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</si>
  <si>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</si>
  <si>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</si>
  <si>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</si>
  <si>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</si>
  <si>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</si>
  <si>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</si>
  <si>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</si>
  <si>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</si>
  <si>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</si>
  <si>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</si>
  <si>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</si>
  <si>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</si>
  <si>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</si>
  <si>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</si>
  <si>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</si>
  <si>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</si>
  <si>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</si>
  <si>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</si>
  <si>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</si>
  <si>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</si>
  <si>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</si>
  <si>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</si>
  <si>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</si>
  <si>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</si>
  <si>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</si>
  <si>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</si>
  <si>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</si>
  <si>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</si>
  <si>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</si>
  <si>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</si>
  <si>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</si>
  <si>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</si>
  <si>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</si>
  <si>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</si>
  <si>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</si>
  <si>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</si>
  <si>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</si>
  <si>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</si>
  <si>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</si>
  <si>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</si>
  <si>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</si>
  <si>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</si>
  <si>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</si>
  <si>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</si>
  <si>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</si>
  <si>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</si>
  <si>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</si>
  <si>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</si>
  <si>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</si>
  <si>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</si>
  <si>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</si>
  <si>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</si>
  <si>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</si>
  <si>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</si>
  <si>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</si>
  <si>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</si>
  <si>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</si>
  <si>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</si>
  <si>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</si>
  <si>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</si>
  <si>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</si>
  <si>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</si>
  <si>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</si>
  <si>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</si>
  <si>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</si>
  <si>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</si>
  <si>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</si>
  <si>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</si>
  <si>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</si>
  <si>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</si>
  <si>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</si>
  <si>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</si>
  <si>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</si>
  <si>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</si>
  <si>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</si>
  <si>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</si>
  <si>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</si>
  <si>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</si>
  <si>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</si>
  <si>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</si>
  <si>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</si>
  <si>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</si>
  <si>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</si>
  <si>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</si>
  <si>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</si>
  <si>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</si>
  <si>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</si>
  <si>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</si>
  <si>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</si>
  <si>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</si>
  <si>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</si>
  <si>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</si>
  <si>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</si>
  <si>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</si>
  <si>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</si>
  <si>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</si>
  <si>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</si>
  <si>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</si>
  <si>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</si>
  <si>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</si>
  <si>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</si>
  <si>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</si>
  <si>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</si>
  <si>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</si>
  <si>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</si>
  <si>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</si>
  <si>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</si>
  <si>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</si>
  <si>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</si>
  <si>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</si>
  <si>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</si>
  <si>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</si>
  <si>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</si>
  <si>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</si>
  <si>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</si>
  <si>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</si>
  <si>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</si>
  <si>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</si>
  <si>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</si>
  <si>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</si>
  <si>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</si>
  <si>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</si>
  <si>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</si>
  <si>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</si>
  <si>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</si>
  <si>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</si>
  <si>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</si>
  <si>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</si>
  <si>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</si>
  <si>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</si>
  <si>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</si>
  <si>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</si>
  <si>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</si>
  <si>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</si>
  <si>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</si>
  <si>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</si>
  <si>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</si>
  <si>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</si>
  <si>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</si>
  <si>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</si>
  <si>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</si>
  <si>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</si>
  <si>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</si>
  <si>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</si>
  <si>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</si>
  <si>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</si>
  <si>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</si>
  <si>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</si>
  <si>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</si>
  <si>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</si>
  <si>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</si>
  <si>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</si>
  <si>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</si>
  <si>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</si>
  <si>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</si>
  <si>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</si>
  <si>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</si>
  <si>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</si>
  <si>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</si>
  <si>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</si>
  <si>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</si>
  <si>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</si>
  <si>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</si>
  <si>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</si>
  <si>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</si>
  <si>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</si>
  <si>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</si>
  <si>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</si>
  <si>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</si>
  <si>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</si>
  <si>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</si>
  <si>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</si>
  <si>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</si>
  <si>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</si>
  <si>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</si>
  <si>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</si>
  <si>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</si>
  <si>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</si>
  <si>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</si>
  <si>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</si>
  <si>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</si>
  <si>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</si>
  <si>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</si>
  <si>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</si>
  <si>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</si>
  <si>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</si>
  <si>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</si>
  <si>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</si>
  <si>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</si>
  <si>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</si>
  <si>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</si>
  <si>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</si>
  <si>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</si>
  <si>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</si>
  <si>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</si>
  <si>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</si>
  <si>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</si>
  <si>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</si>
  <si>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</si>
  <si>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</si>
  <si>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</si>
  <si>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</si>
  <si>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</si>
  <si>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</si>
  <si>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</si>
  <si>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</si>
  <si>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</si>
  <si>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</si>
  <si>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</si>
  <si>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</si>
  <si>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</si>
  <si>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</si>
  <si>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</si>
  <si>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</si>
  <si>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</si>
  <si>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</si>
  <si>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</si>
  <si>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</si>
  <si>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</si>
  <si>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</si>
  <si>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</si>
  <si>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</si>
  <si>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</si>
  <si>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</si>
  <si>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</si>
  <si>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</si>
  <si>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</si>
  <si>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</si>
  <si>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</si>
  <si>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</si>
  <si>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</si>
  <si>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</si>
  <si>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</si>
  <si>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</si>
  <si>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</si>
  <si>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</si>
  <si>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</si>
  <si>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</si>
  <si>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</si>
  <si>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</si>
  <si>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</si>
  <si>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</si>
  <si>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</si>
  <si>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</si>
  <si>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</si>
  <si>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</si>
  <si>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</si>
  <si>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</si>
  <si>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</si>
  <si>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</si>
  <si>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</si>
  <si>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</si>
  <si>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</si>
  <si>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</si>
  <si>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</si>
  <si>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</si>
  <si>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</si>
  <si>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</si>
  <si>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</si>
  <si>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</si>
  <si>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</si>
  <si>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</si>
  <si>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</si>
  <si>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</si>
  <si>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</si>
  <si>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</si>
  <si>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</si>
  <si>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</si>
  <si>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</si>
  <si>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</si>
  <si>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</si>
  <si>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</si>
  <si>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</si>
  <si>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</si>
  <si>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</si>
  <si>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</si>
  <si>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</si>
  <si>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</si>
  <si>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</si>
  <si>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</si>
  <si>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</si>
  <si>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</si>
  <si>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</si>
  <si>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</si>
  <si>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</si>
  <si>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</si>
  <si>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</si>
  <si>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</si>
  <si>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</si>
  <si>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</si>
  <si>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</si>
  <si>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</si>
  <si>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</si>
  <si>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</si>
  <si>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</si>
  <si>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</si>
  <si>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</si>
  <si>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</si>
  <si>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</si>
  <si>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</si>
  <si>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</si>
  <si>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</si>
  <si>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</si>
  <si>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</si>
  <si>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</si>
  <si>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</si>
  <si>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</si>
  <si>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</si>
  <si>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</si>
  <si>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</si>
  <si>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</si>
  <si>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</si>
  <si>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</si>
  <si>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</si>
  <si>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</si>
  <si>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</si>
  <si>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</si>
  <si>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</si>
  <si>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</si>
  <si>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</si>
  <si>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</si>
  <si>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</si>
  <si>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</si>
  <si>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</si>
  <si>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</si>
  <si>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</si>
  <si>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</si>
  <si>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</si>
  <si>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</si>
  <si>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</si>
  <si>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</si>
  <si>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</si>
  <si>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</si>
  <si>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</si>
  <si>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</si>
  <si>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</si>
  <si>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</si>
  <si>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</si>
  <si>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</si>
  <si>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</si>
  <si>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</si>
  <si>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</si>
  <si>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</si>
  <si>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</si>
  <si>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</si>
  <si>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</si>
  <si>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</si>
  <si>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</si>
  <si>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</si>
  <si>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</si>
  <si>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</si>
  <si>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</si>
  <si>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</si>
  <si>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</si>
  <si>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</si>
  <si>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</si>
  <si>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</si>
  <si>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</si>
  <si>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</si>
  <si>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</si>
  <si>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</si>
  <si>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</si>
  <si>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</si>
  <si>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</si>
  <si>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</si>
  <si>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</si>
  <si>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</si>
  <si>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</si>
  <si>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</si>
  <si>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</si>
  <si>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</si>
  <si>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</si>
  <si>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</si>
  <si>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</si>
  <si>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</si>
  <si>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</si>
  <si>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</si>
  <si>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</si>
  <si>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</si>
  <si>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</si>
  <si>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</si>
  <si>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</si>
  <si>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</si>
  <si>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</si>
  <si>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</si>
  <si>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</si>
  <si>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</si>
  <si>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</si>
  <si>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</si>
  <si>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</si>
  <si>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</si>
  <si>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</si>
  <si>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</si>
  <si>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</si>
  <si>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</si>
  <si>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</si>
  <si>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</si>
  <si>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</si>
  <si>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</si>
  <si>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</si>
  <si>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</si>
  <si>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</si>
  <si>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</si>
  <si>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</si>
  <si>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</si>
  <si>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</si>
  <si>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</si>
  <si>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</si>
  <si>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</si>
  <si>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</si>
  <si>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</si>
  <si>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</si>
  <si>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</si>
  <si>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</si>
  <si>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</si>
  <si>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</si>
  <si>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</si>
  <si>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</si>
  <si>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</si>
  <si>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</si>
  <si>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</si>
  <si>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</si>
  <si>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</si>
  <si>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</si>
  <si>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</si>
  <si>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</si>
  <si>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</si>
  <si>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</si>
  <si>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</si>
  <si>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</si>
  <si>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</si>
  <si>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</si>
  <si>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</si>
  <si>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</si>
  <si>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</si>
  <si>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</si>
  <si>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</si>
  <si>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</si>
  <si>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</si>
  <si>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</si>
  <si>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</si>
  <si>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</si>
  <si>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</si>
  <si>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</si>
  <si>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</si>
  <si>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</si>
  <si>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</si>
  <si>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</si>
  <si>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</si>
  <si>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</si>
  <si>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</si>
  <si>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</si>
  <si>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</si>
  <si>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</si>
  <si>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</si>
  <si>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</si>
  <si>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</si>
  <si>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</si>
  <si>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</si>
  <si>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</si>
  <si>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</si>
  <si>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</si>
  <si>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</si>
  <si>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</si>
  <si>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</si>
  <si>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</si>
  <si>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</si>
  <si>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</si>
  <si>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</si>
  <si>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</si>
  <si>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</si>
  <si>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</si>
  <si>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</si>
  <si>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</si>
  <si>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</si>
  <si>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</si>
  <si>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</si>
  <si>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</si>
  <si>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</si>
  <si>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</si>
  <si>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</si>
  <si>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</si>
  <si>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</si>
  <si>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</si>
  <si>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</si>
  <si>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</si>
  <si>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</si>
  <si>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</si>
  <si>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</si>
  <si>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</si>
  <si>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</si>
  <si>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</si>
  <si>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</si>
  <si>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</si>
  <si>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</si>
  <si>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</si>
  <si>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</si>
  <si>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</si>
  <si>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</si>
  <si>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</si>
  <si>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</si>
  <si>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</si>
  <si>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</si>
  <si>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</si>
  <si>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</si>
  <si>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</si>
  <si>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</si>
  <si>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</si>
  <si>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</si>
  <si>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</si>
  <si>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</si>
  <si>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</si>
  <si>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</si>
  <si>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</si>
  <si>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</si>
  <si>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</si>
  <si>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</si>
  <si>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</si>
  <si>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</si>
  <si>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</si>
  <si>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</si>
  <si>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</si>
  <si>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</si>
  <si>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</si>
  <si>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</si>
  <si>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</si>
  <si>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</si>
  <si>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</si>
  <si>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</si>
  <si>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</si>
  <si>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</si>
  <si>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</si>
  <si>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</si>
  <si>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</si>
  <si>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</si>
  <si>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</si>
  <si>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</si>
  <si>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</si>
  <si>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</si>
  <si>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</si>
  <si>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</si>
  <si>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</si>
  <si>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</si>
  <si>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</si>
  <si>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</si>
  <si>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</si>
  <si>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</si>
  <si>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</si>
  <si>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</si>
  <si>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</si>
  <si>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</si>
  <si>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</si>
  <si>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</si>
  <si>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</si>
  <si>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</si>
  <si>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</si>
  <si>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</si>
  <si>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</si>
  <si>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</si>
  <si>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</si>
  <si>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</si>
  <si>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</si>
  <si>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</si>
  <si>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</si>
  <si>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</si>
  <si>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</si>
  <si>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</si>
  <si>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</si>
  <si>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</si>
  <si>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</si>
  <si>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</si>
  <si>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</si>
  <si>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</si>
  <si>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</si>
  <si>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</si>
  <si>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</si>
  <si>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</si>
  <si>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</si>
  <si>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</si>
  <si>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</si>
  <si>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</si>
  <si>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</si>
  <si>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</si>
  <si>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</si>
  <si>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</si>
  <si>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</si>
  <si>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</si>
  <si>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</si>
  <si>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</si>
  <si>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</si>
  <si>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</si>
  <si>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</si>
  <si>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</si>
  <si>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</si>
  <si>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</si>
  <si>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</si>
  <si>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</si>
  <si>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</si>
  <si>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</si>
  <si>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</si>
  <si>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</si>
  <si>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</si>
  <si>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</si>
  <si>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</si>
  <si>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</si>
  <si>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</si>
  <si>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</si>
  <si>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</si>
  <si>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</si>
  <si>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</si>
  <si>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</si>
  <si>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</si>
  <si>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</si>
  <si>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</si>
  <si>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</si>
  <si>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</si>
  <si>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</si>
  <si>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</si>
  <si>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</si>
  <si>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</si>
  <si>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</si>
  <si>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</si>
  <si>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</si>
  <si>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</si>
  <si>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</si>
  <si>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</si>
  <si>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</si>
  <si>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</si>
  <si>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</si>
  <si>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</si>
  <si>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</si>
  <si>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</si>
  <si>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</si>
  <si>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</si>
  <si>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</si>
  <si>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</si>
  <si>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</si>
  <si>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</si>
  <si>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</si>
  <si>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</si>
  <si>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</si>
  <si>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</si>
  <si>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</si>
  <si>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</si>
  <si>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</si>
  <si>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</si>
  <si>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</si>
  <si>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</si>
  <si>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</si>
  <si>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</si>
  <si>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</si>
  <si>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</si>
  <si>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</si>
  <si>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</si>
  <si>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</si>
  <si>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</si>
  <si>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</si>
  <si>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</si>
  <si>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</si>
  <si>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</si>
  <si>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</si>
  <si>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</si>
  <si>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</si>
  <si>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</si>
  <si>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</si>
  <si>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</si>
  <si>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</si>
  <si>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</si>
  <si>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</si>
  <si>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</si>
  <si>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</si>
  <si>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</si>
  <si>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</si>
  <si>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</si>
  <si>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</si>
  <si>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</si>
  <si>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</si>
  <si>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</si>
  <si>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</si>
  <si>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</si>
  <si>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</si>
  <si>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</si>
  <si>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</si>
  <si>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</si>
  <si>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</si>
  <si>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</si>
  <si>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</si>
  <si>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</si>
  <si>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</si>
  <si>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</si>
  <si>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</si>
  <si>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</si>
  <si>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</si>
  <si>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</si>
  <si>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</si>
  <si>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</si>
  <si>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</si>
  <si>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</si>
  <si>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</si>
  <si>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</si>
  <si>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</si>
  <si>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</si>
  <si>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</si>
  <si>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</si>
  <si>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</si>
  <si>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</si>
  <si>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</si>
  <si>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</si>
  <si>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</si>
  <si>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</si>
  <si>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</si>
  <si>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</si>
  <si>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</si>
  <si>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</si>
  <si>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</si>
  <si>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</si>
  <si>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</si>
  <si>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</si>
  <si>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</si>
  <si>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</si>
  <si>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</si>
  <si>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</si>
  <si>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</si>
  <si>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</si>
  <si>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</si>
  <si>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</si>
  <si>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</si>
  <si>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</si>
  <si>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</si>
  <si>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</si>
  <si>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</si>
  <si>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</si>
  <si>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</si>
  <si>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</si>
  <si>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</si>
  <si>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</si>
  <si>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</si>
  <si>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</si>
  <si>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</si>
  <si>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</si>
  <si>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</si>
  <si>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</si>
  <si>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</si>
  <si>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</si>
  <si>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</si>
  <si>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</si>
  <si>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</si>
  <si>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</si>
  <si>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</si>
  <si>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</si>
  <si>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</si>
  <si>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</si>
  <si>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</si>
  <si>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</si>
  <si>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</si>
  <si>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</si>
  <si>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</si>
  <si>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</si>
  <si>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</si>
  <si>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</si>
  <si>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</si>
  <si>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</si>
  <si>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</si>
  <si>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</si>
  <si>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</si>
  <si>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</si>
  <si>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</si>
  <si>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</si>
  <si>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</si>
  <si>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</si>
  <si>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</si>
  <si>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</si>
  <si>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</si>
  <si>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</si>
  <si>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</si>
  <si>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</si>
  <si>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</si>
  <si>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</si>
  <si>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</si>
  <si>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</si>
  <si>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</si>
  <si>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</si>
  <si>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</si>
  <si>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</si>
  <si>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</si>
  <si>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</si>
  <si>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</si>
  <si>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</si>
  <si>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</si>
  <si>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</si>
  <si>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</si>
  <si>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</si>
  <si>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</si>
  <si>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</si>
  <si>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</si>
  <si>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</si>
  <si>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</si>
  <si>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</si>
  <si>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</si>
  <si>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</si>
  <si>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</si>
  <si>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</si>
  <si>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</si>
  <si>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</si>
  <si>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</si>
  <si>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</si>
  <si>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</si>
  <si>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</si>
  <si>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</si>
  <si>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</si>
  <si>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</si>
  <si>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</si>
  <si>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</si>
  <si>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</si>
  <si>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</si>
  <si>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</si>
  <si>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</si>
  <si>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</si>
  <si>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</si>
  <si>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</si>
  <si>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</si>
  <si>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</si>
  <si>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</si>
  <si>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</si>
  <si>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</si>
  <si>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</si>
  <si>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</si>
  <si>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</si>
  <si>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</si>
  <si>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</si>
  <si>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</si>
  <si>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</si>
  <si>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</si>
  <si>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</si>
  <si>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</si>
  <si>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</si>
  <si>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</si>
  <si>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</si>
  <si>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</si>
  <si>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</si>
  <si>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</si>
  <si>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</si>
  <si>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</si>
  <si>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</si>
  <si>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</si>
  <si>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</si>
  <si>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</si>
  <si>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</si>
  <si>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</si>
  <si>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</si>
  <si>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</si>
  <si>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</si>
  <si>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</si>
  <si>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</si>
  <si>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</si>
  <si>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</si>
  <si>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</si>
  <si>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</si>
  <si>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</si>
  <si>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</si>
  <si>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</si>
  <si>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</si>
  <si>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</si>
  <si>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</si>
  <si>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</si>
  <si>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</si>
  <si>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</si>
  <si>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</si>
  <si>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</si>
  <si>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</si>
  <si>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</si>
  <si>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</si>
  <si>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</si>
  <si>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</si>
  <si>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</si>
  <si>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</si>
  <si>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</si>
  <si>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</si>
  <si>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</si>
  <si>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</si>
  <si>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</si>
  <si>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</si>
  <si>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</si>
  <si>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</si>
  <si>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</si>
  <si>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</si>
  <si>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</si>
  <si>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</si>
  <si>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</si>
  <si>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</si>
  <si>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</si>
  <si>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</si>
  <si>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</si>
  <si>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</si>
  <si>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</si>
  <si>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</si>
  <si>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</si>
  <si>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</si>
  <si>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</si>
  <si>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</si>
  <si>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</si>
  <si>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</si>
  <si>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</si>
  <si>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</si>
  <si>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</si>
  <si>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</si>
  <si>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</si>
  <si>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</si>
  <si>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</si>
  <si>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</si>
  <si>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</si>
  <si>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</si>
  <si>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</si>
  <si>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</si>
  <si>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</si>
  <si>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</si>
  <si>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</si>
  <si>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</si>
  <si>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</si>
  <si>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</si>
  <si>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</si>
  <si>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</si>
  <si>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</si>
  <si>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</si>
  <si>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</si>
  <si>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</si>
  <si>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</si>
  <si>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</si>
  <si>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</si>
  <si>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</si>
  <si>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</si>
  <si>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</si>
  <si>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</si>
  <si>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</si>
  <si>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</si>
  <si>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</si>
  <si>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</si>
  <si>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</si>
  <si>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</si>
  <si>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</si>
  <si>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</si>
  <si>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</si>
  <si>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</si>
  <si>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</si>
  <si>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</si>
  <si>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</si>
  <si>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</si>
  <si>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</si>
  <si>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</si>
  <si>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</si>
  <si>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</si>
  <si>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</si>
  <si>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</si>
  <si>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</si>
  <si>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</si>
  <si>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</si>
  <si>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</si>
  <si>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</si>
  <si>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</si>
  <si>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</si>
  <si>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</si>
  <si>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</si>
  <si>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</si>
  <si>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</si>
  <si>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</si>
  <si>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</si>
  <si>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</si>
  <si>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</si>
  <si>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</si>
  <si>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</si>
  <si>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</si>
  <si>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</si>
  <si>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</si>
  <si>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</si>
  <si>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</si>
  <si>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</si>
  <si>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</si>
  <si>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</si>
  <si>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</si>
  <si>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</si>
  <si>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</si>
  <si>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</si>
  <si>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</si>
  <si>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</si>
  <si>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</si>
  <si>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</si>
  <si>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</si>
  <si>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</si>
  <si>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</si>
  <si>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</si>
  <si>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</si>
  <si>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</si>
  <si>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</si>
  <si>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</si>
  <si>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</si>
  <si>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</si>
  <si>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</si>
  <si>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</si>
  <si>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</si>
  <si>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</si>
  <si>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</si>
  <si>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</si>
  <si>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</si>
  <si>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</si>
  <si>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</si>
  <si>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</si>
  <si>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</si>
  <si>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</si>
  <si>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</si>
  <si>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</si>
  <si>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</si>
  <si>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</si>
  <si>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</si>
  <si>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</si>
  <si>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</si>
  <si>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</si>
  <si>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</si>
  <si>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</si>
  <si>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</si>
  <si>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</si>
  <si>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</si>
  <si>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</si>
  <si>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</si>
  <si>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</si>
  <si>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</si>
  <si>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</si>
  <si>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</si>
  <si>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</si>
  <si>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</si>
  <si>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</si>
  <si>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</si>
  <si>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</si>
  <si>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</si>
  <si>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</si>
  <si>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</si>
  <si>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</si>
  <si>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</si>
  <si>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</si>
  <si>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</si>
  <si>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</si>
  <si>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</si>
  <si>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</si>
  <si>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</si>
  <si>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</si>
  <si>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</si>
  <si>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</si>
  <si>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</si>
  <si>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</si>
  <si>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</si>
  <si>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</si>
  <si>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</si>
  <si>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</si>
  <si>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</si>
  <si>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</si>
  <si>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</si>
  <si>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</si>
  <si>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</si>
  <si>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</si>
  <si>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</si>
  <si>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</si>
  <si>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</si>
  <si>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</si>
  <si>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</si>
  <si>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</si>
  <si>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</si>
  <si>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</si>
  <si>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</si>
  <si>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</si>
  <si>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</si>
  <si>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</si>
  <si>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</si>
  <si>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</si>
  <si>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</si>
  <si>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</si>
  <si>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</si>
  <si>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</si>
  <si>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</si>
  <si>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</si>
  <si>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</si>
  <si>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</si>
  <si>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</si>
  <si>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</si>
  <si>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</si>
  <si>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</si>
  <si>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</si>
  <si>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</si>
  <si>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</si>
  <si>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</si>
  <si>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</si>
  <si>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</si>
  <si>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</si>
  <si>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</si>
  <si>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</si>
  <si>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</si>
  <si>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</si>
  <si>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</si>
  <si>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</si>
  <si>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</si>
  <si>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</si>
  <si>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</si>
  <si>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</si>
  <si>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</si>
  <si>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</si>
  <si>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</si>
  <si>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</si>
  <si>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</si>
  <si>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</si>
  <si>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</si>
  <si>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</si>
  <si>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</si>
  <si>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</si>
  <si>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</si>
  <si>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</si>
  <si>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</si>
  <si>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</si>
  <si>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</si>
  <si>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</si>
  <si>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</si>
  <si>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</si>
  <si>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</si>
  <si>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</si>
  <si>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</si>
  <si>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</si>
  <si>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</si>
  <si>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</si>
  <si>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</si>
  <si>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</si>
  <si>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</si>
  <si>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</si>
  <si>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</si>
  <si>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</si>
  <si>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</si>
  <si>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</si>
  <si>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</si>
  <si>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</si>
  <si>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</si>
  <si>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</si>
  <si>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</si>
  <si>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</si>
  <si>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</si>
  <si>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</si>
  <si>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</si>
  <si>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</si>
  <si>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</si>
  <si>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</si>
  <si>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</si>
  <si>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</si>
  <si>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</si>
  <si>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</si>
  <si>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</si>
  <si>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</si>
  <si>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</si>
  <si>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</si>
  <si>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</si>
  <si>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</si>
  <si>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</si>
  <si>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</si>
  <si>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</si>
  <si>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</si>
  <si>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</si>
  <si>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</si>
  <si>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</si>
  <si>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</si>
  <si>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</si>
  <si>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</si>
  <si>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</si>
  <si>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</si>
  <si>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</si>
  <si>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</si>
  <si>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</si>
  <si>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</si>
  <si>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</si>
  <si>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</si>
  <si>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</si>
  <si>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</si>
  <si>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</si>
  <si>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</si>
  <si>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</si>
  <si>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</si>
  <si>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</si>
  <si>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</si>
  <si>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</si>
  <si>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</si>
  <si>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</si>
  <si>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</si>
  <si>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</si>
  <si>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</si>
  <si>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</si>
  <si>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</si>
  <si>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</si>
  <si>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</si>
  <si>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</si>
  <si>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</si>
  <si>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</si>
  <si>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</si>
  <si>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</si>
  <si>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</si>
  <si>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</si>
  <si>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</si>
  <si>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</si>
  <si>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</si>
  <si>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</si>
  <si>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</si>
  <si>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</si>
  <si>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</si>
  <si>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</si>
  <si>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</si>
  <si>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</si>
  <si>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</si>
  <si>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</si>
  <si>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</si>
  <si>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</si>
  <si>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</si>
  <si>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</si>
  <si>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</si>
  <si>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</si>
  <si>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</si>
  <si>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</si>
  <si>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</si>
  <si>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</si>
  <si>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</si>
  <si>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</si>
  <si>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</si>
  <si>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</si>
  <si>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</si>
  <si>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</si>
  <si>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</si>
  <si>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</si>
  <si>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</si>
  <si>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</si>
  <si>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</si>
  <si>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</si>
  <si>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</si>
  <si>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</si>
  <si>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</si>
  <si>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</si>
  <si>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</si>
  <si>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</si>
  <si>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</si>
  <si>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</si>
  <si>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</si>
  <si>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</si>
  <si>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</si>
  <si>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</si>
  <si>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</si>
  <si>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</si>
  <si>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</si>
  <si>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</si>
  <si>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</si>
  <si>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</si>
  <si>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</si>
  <si>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</si>
  <si>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</si>
  <si>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</si>
  <si>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</si>
  <si>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</si>
  <si>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</si>
  <si>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</si>
  <si>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</si>
  <si>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</si>
  <si>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</si>
  <si>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</si>
  <si>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</si>
  <si>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</si>
  <si>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</si>
  <si>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</si>
  <si>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</si>
  <si>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</si>
  <si>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</si>
  <si>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</si>
  <si>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</si>
  <si>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</si>
  <si>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</si>
  <si>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</si>
  <si>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</si>
  <si>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</si>
  <si>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</si>
  <si>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</si>
  <si>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</si>
  <si>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</si>
  <si>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</si>
  <si>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</si>
  <si>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</si>
  <si>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</si>
  <si>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</si>
  <si>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</si>
  <si>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</si>
  <si>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</si>
  <si>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</si>
  <si>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</si>
  <si>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</si>
  <si>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</si>
  <si>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</si>
  <si>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</si>
  <si>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</si>
  <si>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</si>
  <si>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</si>
  <si>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</si>
  <si>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</si>
  <si>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</si>
  <si>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</si>
  <si>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</si>
  <si>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</si>
  <si>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</si>
  <si>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</si>
  <si>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</si>
  <si>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</si>
  <si>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</si>
  <si>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</si>
  <si>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</si>
  <si>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</si>
  <si>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</si>
  <si>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</si>
  <si>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</si>
  <si>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</si>
  <si>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</si>
  <si>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</si>
  <si>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</si>
  <si>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</si>
  <si>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</si>
  <si>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</si>
  <si>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</si>
  <si>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</si>
  <si>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</si>
  <si>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</si>
  <si>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</si>
  <si>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</si>
  <si>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</si>
  <si>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</si>
  <si>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</si>
  <si>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</si>
  <si>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</si>
  <si>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</si>
  <si>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</si>
  <si>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</si>
  <si>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</si>
  <si>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</si>
  <si>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</si>
  <si>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</si>
  <si>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</si>
  <si>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</si>
  <si>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</si>
  <si>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</si>
  <si>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</si>
  <si>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</si>
  <si>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</si>
  <si>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</si>
  <si>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</si>
  <si>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</si>
  <si>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</si>
  <si>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</si>
  <si>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</si>
  <si>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</si>
  <si>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</si>
  <si>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</si>
  <si>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</si>
  <si>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</si>
  <si>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</si>
  <si>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</si>
  <si>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</si>
  <si>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</si>
  <si>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</si>
  <si>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</si>
  <si>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</si>
  <si>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</si>
  <si>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</si>
  <si>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</si>
  <si>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</si>
  <si>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</si>
  <si>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</si>
  <si>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</si>
  <si>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</si>
  <si>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</si>
  <si>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</si>
  <si>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</si>
  <si>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</si>
  <si>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</si>
  <si>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</si>
  <si>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</si>
  <si>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</si>
  <si>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</si>
  <si>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</si>
  <si>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</si>
  <si>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</si>
  <si>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</si>
  <si>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</si>
  <si>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</si>
  <si>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</si>
  <si>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</si>
  <si>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</si>
  <si>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</si>
  <si>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</si>
  <si>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</si>
  <si>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</si>
  <si>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</si>
  <si>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</si>
  <si>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</si>
  <si>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</si>
  <si>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</si>
  <si>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</si>
  <si>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</si>
  <si>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</si>
  <si>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</si>
  <si>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</si>
  <si>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</si>
  <si>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</si>
  <si>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</si>
  <si>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</si>
  <si>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</si>
  <si>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</si>
  <si>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</si>
  <si>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</si>
  <si>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</si>
  <si>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</si>
  <si>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</si>
  <si>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</si>
  <si>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</si>
  <si>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</si>
  <si>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</si>
  <si>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</si>
  <si>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</si>
  <si>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</si>
  <si>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</si>
  <si>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</si>
  <si>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</si>
  <si>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</si>
  <si>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</si>
  <si>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</si>
  <si>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</si>
  <si>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</si>
  <si>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</si>
  <si>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</si>
  <si>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</si>
  <si>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</si>
  <si>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</si>
  <si>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</si>
  <si>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</si>
  <si>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</si>
  <si>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</si>
  <si>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</si>
  <si>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</si>
  <si>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</si>
  <si>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</si>
  <si>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</si>
  <si>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</si>
  <si>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</si>
  <si>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</si>
  <si>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</si>
  <si>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</si>
  <si>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</si>
  <si>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</si>
  <si>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</si>
  <si>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</si>
  <si>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</si>
  <si>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</si>
  <si>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</si>
  <si>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</si>
  <si>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</si>
  <si>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</si>
  <si>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</si>
  <si>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</si>
  <si>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</si>
  <si>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</si>
  <si>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</si>
  <si>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</si>
  <si>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</si>
  <si>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</si>
  <si>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</si>
  <si>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</si>
  <si>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</si>
  <si>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</si>
  <si>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</si>
  <si>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</si>
  <si>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</si>
  <si>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</si>
  <si>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</si>
  <si>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</si>
  <si>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</si>
  <si>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</si>
  <si>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</si>
  <si>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</si>
  <si>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</si>
  <si>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</si>
  <si>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</si>
  <si>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</si>
  <si>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</si>
  <si>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</si>
  <si>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</si>
  <si>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</si>
  <si>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</si>
  <si>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</si>
  <si>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</si>
  <si>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</si>
  <si>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</si>
  <si>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</si>
  <si>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</si>
  <si>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</si>
  <si>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</si>
  <si>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</si>
  <si>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</si>
  <si>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</si>
  <si>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</si>
  <si>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</si>
  <si>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</si>
  <si>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</si>
  <si>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</si>
  <si>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</si>
  <si>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</si>
  <si>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</si>
  <si>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</si>
  <si>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</si>
  <si>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</si>
  <si>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</si>
  <si>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</si>
  <si>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</si>
  <si>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</si>
  <si>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</si>
  <si>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</si>
  <si>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</si>
  <si>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</si>
  <si>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</si>
  <si>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</si>
  <si>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</si>
  <si>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</si>
  <si>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</si>
  <si>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</si>
  <si>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</si>
  <si>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</si>
  <si>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</si>
  <si>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</si>
  <si>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</si>
  <si>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</si>
  <si>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</si>
  <si>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</si>
  <si>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</si>
  <si>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</si>
  <si>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</si>
  <si>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</si>
  <si>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</si>
  <si>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</si>
  <si>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</si>
  <si>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</si>
  <si>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</si>
  <si>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</si>
  <si>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</si>
  <si>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</si>
  <si>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</si>
  <si>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</si>
  <si>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</si>
  <si>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</si>
  <si>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</si>
  <si>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</si>
  <si>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</si>
  <si>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</si>
  <si>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</si>
  <si>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</si>
  <si>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</si>
  <si>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</si>
  <si>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</si>
  <si>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</si>
  <si>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</si>
  <si>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</si>
  <si>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</si>
  <si>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</si>
  <si>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</si>
  <si>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</si>
  <si>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</si>
  <si>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</si>
  <si>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</si>
  <si>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</si>
  <si>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</si>
  <si>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</si>
  <si>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</si>
  <si>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</si>
  <si>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</si>
  <si>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</si>
  <si>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</si>
  <si>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</si>
  <si>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</si>
  <si>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</si>
  <si>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</si>
  <si>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</si>
  <si>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</si>
  <si>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</si>
  <si>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</si>
  <si>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</si>
  <si>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</si>
  <si>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</si>
  <si>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</si>
  <si>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</si>
  <si>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</si>
  <si>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</si>
  <si>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</si>
  <si>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</si>
  <si>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</si>
  <si>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</si>
  <si>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</si>
  <si>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</si>
  <si>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</si>
  <si>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</si>
  <si>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</si>
  <si>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</si>
  <si>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</si>
  <si>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</si>
  <si>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</si>
  <si>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</si>
  <si>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</si>
  <si>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</si>
  <si>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</si>
  <si>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</si>
  <si>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</si>
  <si>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</si>
  <si>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</si>
  <si>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</si>
  <si>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</si>
  <si>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</si>
  <si>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</si>
  <si>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</si>
  <si>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</si>
  <si>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</si>
  <si>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</si>
  <si>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</si>
  <si>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</si>
  <si>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</si>
  <si>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</si>
  <si>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</si>
  <si>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</si>
  <si>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</si>
  <si>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</si>
  <si>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</si>
  <si>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</si>
  <si>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</si>
  <si>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</si>
  <si>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</si>
  <si>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</si>
  <si>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</si>
  <si>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</si>
  <si>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</si>
  <si>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</si>
  <si>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</si>
  <si>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</si>
  <si>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</si>
  <si>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</si>
  <si>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</si>
  <si>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</si>
  <si>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</si>
  <si>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</si>
  <si>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</si>
  <si>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</si>
  <si>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</si>
  <si>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</si>
  <si>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</si>
  <si>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</si>
  <si>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</si>
  <si>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</si>
  <si>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</si>
  <si>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</si>
  <si>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</si>
  <si>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</si>
  <si>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</si>
  <si>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</si>
  <si>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</si>
  <si>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</si>
  <si>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</si>
  <si>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</si>
  <si>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</si>
  <si>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</si>
  <si>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</si>
  <si>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</si>
  <si>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</si>
  <si>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</si>
  <si>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</si>
  <si>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</si>
  <si>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</si>
  <si>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</si>
  <si>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</si>
  <si>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</si>
  <si>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</si>
  <si>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</si>
  <si>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</si>
  <si>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</si>
  <si>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</si>
  <si>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</si>
  <si>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</si>
  <si>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</si>
  <si>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</si>
  <si>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</si>
  <si>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</si>
  <si>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</si>
  <si>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</si>
  <si>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</si>
  <si>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</si>
  <si>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</si>
  <si>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</si>
  <si>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</si>
  <si>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</si>
  <si>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</si>
  <si>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</si>
  <si>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</si>
  <si>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</si>
  <si>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</si>
  <si>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</si>
  <si>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</si>
  <si>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</si>
  <si>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</si>
  <si>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</si>
  <si>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</si>
  <si>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</si>
  <si>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</si>
  <si>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</si>
  <si>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</si>
  <si>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</si>
  <si>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</si>
  <si>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</si>
  <si>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</si>
  <si>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</si>
  <si>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</si>
  <si>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</si>
  <si>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</si>
  <si>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</si>
  <si>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</si>
  <si>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</si>
  <si>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</si>
  <si>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</si>
  <si>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</si>
  <si>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</si>
  <si>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</si>
  <si>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</si>
  <si>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</si>
  <si>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</si>
  <si>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</si>
  <si>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</si>
  <si>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</si>
  <si>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</si>
  <si>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</si>
  <si>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</si>
  <si>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</si>
  <si>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</si>
  <si>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</si>
  <si>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</si>
  <si>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</si>
  <si>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</si>
  <si>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</si>
  <si>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</si>
  <si>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</si>
  <si>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</si>
  <si>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</si>
  <si>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</si>
  <si>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</si>
  <si>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</si>
  <si>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</si>
  <si>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</si>
  <si>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</si>
  <si>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</si>
  <si>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</si>
  <si>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</si>
  <si>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</si>
  <si>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</si>
  <si>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</si>
  <si>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</si>
  <si>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</si>
  <si>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</si>
  <si>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</si>
  <si>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</si>
  <si>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</si>
  <si>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</si>
  <si>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</si>
  <si>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</si>
  <si>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</si>
  <si>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</si>
  <si>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</si>
  <si>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</si>
  <si>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</si>
  <si>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</si>
  <si>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</si>
  <si>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</si>
  <si>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</si>
  <si>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</si>
  <si>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</si>
  <si>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</si>
  <si>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</si>
  <si>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</si>
  <si>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</si>
  <si>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</si>
  <si>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</si>
  <si>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</si>
  <si>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</si>
  <si>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</si>
  <si>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</si>
  <si>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</si>
  <si>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</si>
  <si>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</si>
  <si>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</si>
  <si>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</si>
  <si>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</si>
  <si>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</si>
  <si>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</si>
  <si>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</si>
  <si>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</si>
  <si>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</si>
  <si>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</si>
  <si>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</si>
  <si>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</si>
  <si>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</si>
  <si>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</si>
  <si>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</si>
  <si>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</si>
  <si>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</si>
  <si>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</si>
  <si>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</si>
  <si>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</si>
  <si>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</si>
  <si>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</si>
  <si>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</si>
  <si>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</si>
  <si>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</si>
  <si>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</si>
  <si>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</si>
  <si>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</si>
  <si>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</si>
  <si>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</si>
  <si>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</si>
  <si>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</si>
  <si>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</si>
  <si>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</si>
  <si>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</si>
  <si>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</si>
  <si>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</si>
  <si>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</si>
  <si>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</si>
  <si>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</si>
  <si>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</si>
  <si>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</si>
  <si>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</si>
  <si>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</si>
  <si>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</si>
  <si>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</si>
  <si>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</si>
  <si>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</si>
  <si>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</si>
  <si>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</si>
  <si>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</si>
  <si>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</si>
  <si>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</si>
  <si>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</si>
  <si>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</si>
  <si>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</si>
  <si>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</si>
  <si>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</si>
  <si>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</si>
  <si>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</si>
  <si>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</si>
  <si>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</si>
  <si>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</si>
  <si>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</si>
  <si>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</si>
  <si>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</si>
  <si>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</si>
  <si>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</si>
  <si>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</si>
  <si>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</si>
  <si>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</si>
  <si>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</si>
  <si>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</si>
  <si>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</si>
  <si>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</si>
  <si>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</si>
  <si>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</si>
  <si>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</si>
  <si>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</si>
  <si>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</si>
  <si>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</si>
  <si>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</si>
  <si>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</si>
  <si>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</si>
  <si>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</si>
  <si>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</si>
  <si>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</si>
  <si>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</si>
  <si>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</si>
  <si>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</si>
  <si>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</si>
  <si>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</si>
  <si>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</si>
  <si>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</si>
  <si>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</si>
  <si>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</si>
  <si>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</si>
  <si>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</si>
  <si>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</si>
  <si>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</si>
  <si>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</si>
  <si>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</si>
  <si>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</si>
  <si>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</si>
  <si>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</si>
  <si>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</si>
  <si>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</si>
  <si>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</si>
  <si>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</si>
  <si>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</si>
  <si>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</si>
  <si>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</si>
  <si>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</si>
  <si>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</si>
  <si>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</si>
  <si>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</si>
  <si>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</si>
  <si>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</si>
  <si>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</si>
  <si>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</si>
  <si>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</si>
  <si>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</si>
  <si>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</si>
  <si>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</si>
  <si>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</si>
  <si>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</si>
  <si>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</si>
  <si>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</si>
  <si>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</si>
  <si>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</si>
  <si>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</si>
  <si>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</si>
  <si>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</si>
  <si>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</si>
  <si>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</si>
  <si>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</si>
  <si>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</si>
  <si>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</si>
  <si>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</si>
  <si>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</si>
  <si>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</si>
  <si>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</si>
  <si>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</si>
  <si>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</si>
  <si>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</si>
  <si>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</si>
  <si>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</si>
  <si>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</si>
  <si>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</si>
  <si>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</si>
  <si>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</si>
  <si>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</si>
  <si>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</si>
  <si>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</si>
  <si>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</si>
  <si>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</si>
  <si>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</si>
  <si>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</si>
  <si>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</si>
  <si>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</si>
  <si>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</si>
  <si>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</si>
  <si>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</si>
  <si>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</si>
  <si>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</si>
  <si>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</si>
  <si>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</si>
  <si>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</si>
  <si>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</si>
  <si>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</si>
  <si>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</si>
  <si>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</si>
  <si>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</si>
  <si>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</si>
  <si>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</si>
  <si>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</si>
  <si>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</si>
  <si>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</si>
  <si>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</si>
  <si>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</si>
  <si>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</si>
  <si>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</si>
  <si>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</si>
  <si>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</si>
  <si>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</si>
  <si>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</si>
  <si>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</si>
  <si>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</si>
  <si>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</si>
  <si>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</si>
  <si>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</si>
  <si>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</si>
  <si>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</si>
  <si>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</si>
  <si>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</si>
  <si>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</si>
  <si>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</si>
  <si>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</si>
  <si>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</si>
  <si>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</si>
  <si>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</si>
  <si>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</si>
  <si>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</si>
  <si>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</si>
  <si>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</si>
  <si>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</si>
  <si>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</si>
  <si>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</si>
  <si>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</si>
  <si>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</si>
  <si>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</si>
  <si>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</si>
  <si>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</si>
  <si>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</si>
  <si>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</si>
  <si>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</si>
  <si>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</si>
  <si>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</si>
  <si>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</si>
  <si>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</si>
  <si>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</si>
  <si>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</si>
  <si>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</si>
  <si>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</si>
  <si>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</si>
  <si>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</si>
  <si>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</si>
  <si>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</si>
  <si>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</si>
  <si>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</si>
  <si>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</si>
  <si>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</si>
  <si>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</si>
  <si>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</si>
  <si>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</si>
  <si>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</si>
  <si>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</si>
  <si>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</si>
  <si>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</si>
  <si>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</si>
  <si>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</si>
  <si>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</si>
  <si>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</si>
  <si>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</si>
  <si>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</si>
  <si>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</si>
  <si>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</si>
  <si>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</si>
  <si>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</si>
  <si>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</si>
  <si>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</si>
  <si>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</si>
  <si>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</si>
  <si>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</si>
  <si>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</si>
  <si>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</si>
  <si>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</si>
  <si>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</si>
  <si>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</si>
  <si>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</si>
  <si>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</si>
  <si>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</si>
  <si>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</si>
  <si>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</si>
  <si>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</si>
  <si>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</si>
  <si>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</si>
  <si>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</si>
  <si>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</si>
  <si>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</si>
  <si>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</si>
  <si>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</si>
  <si>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</si>
  <si>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</si>
  <si>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</si>
  <si>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</si>
  <si>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</si>
  <si>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</si>
  <si>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</si>
  <si>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</si>
  <si>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</si>
  <si>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</si>
  <si>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</si>
  <si>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</si>
  <si>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</si>
  <si>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</si>
  <si>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</si>
  <si>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</si>
  <si>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</si>
  <si>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</si>
  <si>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</si>
  <si>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</si>
  <si>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</si>
  <si>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</si>
  <si>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</si>
  <si>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</si>
  <si>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</si>
  <si>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</si>
  <si>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</si>
  <si>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</si>
  <si>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</si>
  <si>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</si>
  <si>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</si>
  <si>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</si>
  <si>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</si>
  <si>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</si>
  <si>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</si>
  <si>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</si>
  <si>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</si>
  <si>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</si>
  <si>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</si>
  <si>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</si>
  <si>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</si>
  <si>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</si>
  <si>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</si>
  <si>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</si>
  <si>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</si>
  <si>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</si>
  <si>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</si>
  <si>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</si>
  <si>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</si>
  <si>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</si>
  <si>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</si>
  <si>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</si>
  <si>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</si>
  <si>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</si>
  <si>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</si>
  <si>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</si>
  <si>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</si>
  <si>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</si>
  <si>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</si>
  <si>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</si>
  <si>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</si>
  <si>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</si>
  <si>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</si>
  <si>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</si>
  <si>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</si>
  <si>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</si>
  <si>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</si>
  <si>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</si>
  <si>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</si>
  <si>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</si>
  <si>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</si>
  <si>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</si>
  <si>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</si>
  <si>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</si>
  <si>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</si>
  <si>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</si>
  <si>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</si>
  <si>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</si>
  <si>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</si>
  <si>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</si>
  <si>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</si>
  <si>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</si>
  <si>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</si>
  <si>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</si>
  <si>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</si>
  <si>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</si>
  <si>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</si>
  <si>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</si>
  <si>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</si>
  <si>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</si>
  <si>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</si>
  <si>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</si>
  <si>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</si>
  <si>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</si>
  <si>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</si>
  <si>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</si>
  <si>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</si>
  <si>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</si>
  <si>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</si>
  <si>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</si>
  <si>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</si>
  <si>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</si>
  <si>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</si>
  <si>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</si>
  <si>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</si>
  <si>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</si>
  <si>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</si>
  <si>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</si>
  <si>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</si>
  <si>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</si>
  <si>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</si>
  <si>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</si>
  <si>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</si>
  <si>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</si>
  <si>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</si>
  <si>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</si>
  <si>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</si>
  <si>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</si>
  <si>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</si>
  <si>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</si>
  <si>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</si>
  <si>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</si>
  <si>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</si>
  <si>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</si>
  <si>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</si>
  <si>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</si>
  <si>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</si>
  <si>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</si>
  <si>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</si>
  <si>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</si>
  <si>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</si>
  <si>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</si>
  <si>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</si>
  <si>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</si>
  <si>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</si>
  <si>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</si>
  <si>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</si>
  <si>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</si>
  <si>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</si>
  <si>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</si>
  <si>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</si>
  <si>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</si>
  <si>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</si>
  <si>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</si>
  <si>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</si>
  <si>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</si>
  <si>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</si>
  <si>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</si>
  <si>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</si>
  <si>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</si>
  <si>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</si>
  <si>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</si>
  <si>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</si>
  <si>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</si>
  <si>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</si>
  <si>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</si>
  <si>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</si>
  <si>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</si>
  <si>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</si>
  <si>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</si>
  <si>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</si>
  <si>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</si>
  <si>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</si>
  <si>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</si>
  <si>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</si>
  <si>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</si>
  <si>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</si>
  <si>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</si>
  <si>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</si>
  <si>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</si>
  <si>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</si>
  <si>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</si>
  <si>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</si>
  <si>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</si>
  <si>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</si>
  <si>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</si>
  <si>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</si>
  <si>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</si>
  <si>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</si>
  <si>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</si>
  <si>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</si>
  <si>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</si>
  <si>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</si>
  <si>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</si>
  <si>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</si>
  <si>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</si>
  <si>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</si>
  <si>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</si>
  <si>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</si>
  <si>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</si>
  <si>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</si>
  <si>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</si>
  <si>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</si>
  <si>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</si>
  <si>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</si>
  <si>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</si>
  <si>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</si>
  <si>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</si>
  <si>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</si>
  <si>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</si>
  <si>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</si>
  <si>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</si>
  <si>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</si>
  <si>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</si>
  <si>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</si>
  <si>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</si>
  <si>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</si>
  <si>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</si>
  <si>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</si>
  <si>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</si>
  <si>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</si>
  <si>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</si>
  <si>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</si>
  <si>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</si>
  <si>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</si>
  <si>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</si>
  <si>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</si>
  <si>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</si>
  <si>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</si>
  <si>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</si>
  <si>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</si>
  <si>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</si>
  <si>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</si>
  <si>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</si>
  <si>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</si>
  <si>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</si>
  <si>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</si>
  <si>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</si>
  <si>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</si>
  <si>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</si>
  <si>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</si>
  <si>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</si>
  <si>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</si>
  <si>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</si>
  <si>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</si>
  <si>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</si>
  <si>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</si>
  <si>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</si>
  <si>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</si>
  <si>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</si>
  <si>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</si>
  <si>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</si>
  <si>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</si>
  <si>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</si>
  <si>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</si>
  <si>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</si>
  <si>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</si>
  <si>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</si>
  <si>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</si>
  <si>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</si>
  <si>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</si>
  <si>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</si>
  <si>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</si>
  <si>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</si>
  <si>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</si>
  <si>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</si>
  <si>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</si>
  <si>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</si>
  <si>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</si>
  <si>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</si>
  <si>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</si>
  <si>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</si>
  <si>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</si>
  <si>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</si>
  <si>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</si>
  <si>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</si>
  <si>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</si>
  <si>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</si>
  <si>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</si>
  <si>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</si>
  <si>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</si>
  <si>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</si>
  <si>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</si>
  <si>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</si>
  <si>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</si>
  <si>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</si>
  <si>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</si>
  <si>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</si>
  <si>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</si>
  <si>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</si>
  <si>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</si>
  <si>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</si>
  <si>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</si>
  <si>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</si>
  <si>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</si>
  <si>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</si>
  <si>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</si>
  <si>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</si>
  <si>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</si>
  <si>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</si>
  <si>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</si>
  <si>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</si>
  <si>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</si>
  <si>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</si>
  <si>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</si>
  <si>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</si>
  <si>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</si>
  <si>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</si>
  <si>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</si>
  <si>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</si>
  <si>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</si>
  <si>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</si>
  <si>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</si>
  <si>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</si>
  <si>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</si>
  <si>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</si>
  <si>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</si>
  <si>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</si>
  <si>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</si>
  <si>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</si>
  <si>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</si>
  <si>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</si>
  <si>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</si>
  <si>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</si>
  <si>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</si>
  <si>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</si>
  <si>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</si>
  <si>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</si>
  <si>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</si>
  <si>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</si>
  <si>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</si>
  <si>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</si>
  <si>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</si>
  <si>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</si>
  <si>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</si>
  <si>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</si>
  <si>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</si>
  <si>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</si>
  <si>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</si>
  <si>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</si>
  <si>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</si>
  <si>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</si>
  <si>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</si>
  <si>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</si>
  <si>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</si>
  <si>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</si>
  <si>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</si>
  <si>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</si>
  <si>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</si>
  <si>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</si>
  <si>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</si>
  <si>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</si>
  <si>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</si>
  <si>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</si>
  <si>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</si>
  <si>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</si>
  <si>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</si>
  <si>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</si>
  <si>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</si>
  <si>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</si>
  <si>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</si>
  <si>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</si>
  <si>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</si>
  <si>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</si>
  <si>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</si>
  <si>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</si>
  <si>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</si>
  <si>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</si>
  <si>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</si>
  <si>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</si>
  <si>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</si>
  <si>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</si>
  <si>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</si>
  <si>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</si>
  <si>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</si>
  <si>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</si>
  <si>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</si>
  <si>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</si>
  <si>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</si>
  <si>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</si>
  <si>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</si>
  <si>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</si>
  <si>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</si>
  <si>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</si>
  <si>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</si>
  <si>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</si>
  <si>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</si>
  <si>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</si>
  <si>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</si>
  <si>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</si>
  <si>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</si>
  <si>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</si>
  <si>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</si>
  <si>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</si>
  <si>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</si>
  <si>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</si>
  <si>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</si>
  <si>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</si>
  <si>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</si>
  <si>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</si>
  <si>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</si>
  <si>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</si>
  <si>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</si>
  <si>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</si>
  <si>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</si>
  <si>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</si>
  <si>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</si>
  <si>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</si>
  <si>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</si>
  <si>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</si>
  <si>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</si>
  <si>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</si>
  <si>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</si>
  <si>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</si>
  <si>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</si>
  <si>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</si>
  <si>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</si>
  <si>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</si>
  <si>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</si>
  <si>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</si>
  <si>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</si>
  <si>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</si>
  <si>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</si>
  <si>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</si>
  <si>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</si>
  <si>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</si>
  <si>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</si>
  <si>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</si>
  <si>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</si>
  <si>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</si>
  <si>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</si>
  <si>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</si>
  <si>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</si>
  <si>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</si>
  <si>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</si>
  <si>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</si>
  <si>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</si>
  <si>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</si>
  <si>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</si>
  <si>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</si>
  <si>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</si>
  <si>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</si>
  <si>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</si>
  <si>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</si>
  <si>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</si>
  <si>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</si>
  <si>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</si>
  <si>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</si>
  <si>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</si>
  <si>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</si>
  <si>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</si>
  <si>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</si>
  <si>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</si>
  <si>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</si>
  <si>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</si>
  <si>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</si>
  <si>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</si>
  <si>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</si>
  <si>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</si>
  <si>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</si>
  <si>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</si>
  <si>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</si>
  <si>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</si>
  <si>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</si>
  <si>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</si>
  <si>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</si>
  <si>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</si>
  <si>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</si>
  <si>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</si>
  <si>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</si>
  <si>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</si>
  <si>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</si>
  <si>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</si>
  <si>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</si>
  <si>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</si>
  <si>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</si>
  <si>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</si>
  <si>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</si>
  <si>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</si>
  <si>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</si>
  <si>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</si>
  <si>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</si>
  <si>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</si>
  <si>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</si>
  <si>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</si>
  <si>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</si>
  <si>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</si>
  <si>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</si>
  <si>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</si>
  <si>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</si>
  <si>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</si>
  <si>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</si>
  <si>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</si>
  <si>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</si>
  <si>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</si>
  <si>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</si>
  <si>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</si>
  <si>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</si>
  <si>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</si>
  <si>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</si>
  <si>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</si>
  <si>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</si>
  <si>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</si>
  <si>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</si>
  <si>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</si>
  <si>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</si>
  <si>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</si>
  <si>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</si>
  <si>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</si>
  <si>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</si>
  <si>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</si>
  <si>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</si>
  <si>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</si>
  <si>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</si>
  <si>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</si>
  <si>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</si>
  <si>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</si>
  <si>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</si>
  <si>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</si>
  <si>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</si>
  <si>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</si>
  <si>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</si>
  <si>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</si>
  <si>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</si>
  <si>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</si>
  <si>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</si>
  <si>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</si>
  <si>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</si>
  <si>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</si>
  <si>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</si>
  <si>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</si>
  <si>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</si>
  <si>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</si>
  <si>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</si>
  <si>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</si>
  <si>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</si>
  <si>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</si>
  <si>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</si>
  <si>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</si>
  <si>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</si>
  <si>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</si>
  <si>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</si>
  <si>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</si>
  <si>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</si>
  <si>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</si>
  <si>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</si>
  <si>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</si>
  <si>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</si>
  <si>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</si>
  <si>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</si>
  <si>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</si>
  <si>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</si>
  <si>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</si>
  <si>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</si>
  <si>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</si>
  <si>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</si>
  <si>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</si>
  <si>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</si>
  <si>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</si>
  <si>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</si>
  <si>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</si>
  <si>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</si>
  <si>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</si>
  <si>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</si>
  <si>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</si>
  <si>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</si>
  <si>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</si>
  <si>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</si>
  <si>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</si>
  <si>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</si>
  <si>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</si>
  <si>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</si>
  <si>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</si>
  <si>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</si>
  <si>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</si>
  <si>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</si>
  <si>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</si>
  <si>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</si>
  <si>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</si>
  <si>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</si>
  <si>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</si>
  <si>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</si>
  <si>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</si>
  <si>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</si>
  <si>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</si>
  <si>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</si>
  <si>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</si>
  <si>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</si>
  <si>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</si>
  <si>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</si>
  <si>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</si>
  <si>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</si>
  <si>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</si>
  <si>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</si>
  <si>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</si>
  <si>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</si>
  <si>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</si>
  <si>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</si>
  <si>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</si>
  <si>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</si>
  <si>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</si>
  <si>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</si>
  <si>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</si>
  <si>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</si>
  <si>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</si>
  <si>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</si>
  <si>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</si>
  <si>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</si>
  <si>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</si>
  <si>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</si>
  <si>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</si>
  <si>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</si>
  <si>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</si>
  <si>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</si>
  <si>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</si>
  <si>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</si>
  <si>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</si>
  <si>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</si>
  <si>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</si>
  <si>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</si>
  <si>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</si>
  <si>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</si>
  <si>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</si>
  <si>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</si>
  <si>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</si>
  <si>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</si>
  <si>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</si>
  <si>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</si>
  <si>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</si>
  <si>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</si>
  <si>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</si>
  <si>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</si>
  <si>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</si>
  <si>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</si>
  <si>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</si>
  <si>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</si>
  <si>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</si>
  <si>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</si>
  <si>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</si>
  <si>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</si>
  <si>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</si>
  <si>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</si>
  <si>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</si>
  <si>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</si>
  <si>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</si>
  <si>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</si>
  <si>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</si>
  <si>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</si>
  <si>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</si>
  <si>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</si>
  <si>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</si>
  <si>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</si>
  <si>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</si>
  <si>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</si>
  <si>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</si>
  <si>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</si>
  <si>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</si>
  <si>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</si>
  <si>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</si>
  <si>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</si>
  <si>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</si>
  <si>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</si>
  <si>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</si>
  <si>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</si>
  <si>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</si>
  <si>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</si>
  <si>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</si>
  <si>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</si>
  <si>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</si>
  <si>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</si>
  <si>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</si>
  <si>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</si>
  <si>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</si>
  <si>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</si>
  <si>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</si>
  <si>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</si>
  <si>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</si>
  <si>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</si>
  <si>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</si>
  <si>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</si>
  <si>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</si>
  <si>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</si>
  <si>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</si>
  <si>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</si>
  <si>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</si>
  <si>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</si>
  <si>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</si>
  <si>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</si>
  <si>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</si>
  <si>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</si>
  <si>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</si>
  <si>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</si>
  <si>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</si>
  <si>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</si>
  <si>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</si>
  <si>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</si>
  <si>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</si>
  <si>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</si>
  <si>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</si>
  <si>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</si>
  <si>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</si>
  <si>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</si>
  <si>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</si>
  <si>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</si>
  <si>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</si>
  <si>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</si>
  <si>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</si>
  <si>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</si>
  <si>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</si>
  <si>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</si>
  <si>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</si>
  <si>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</si>
  <si>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</si>
  <si>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</si>
  <si>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</si>
  <si>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</si>
  <si>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</si>
  <si>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</si>
  <si>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</si>
  <si>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</si>
  <si>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</si>
  <si>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</si>
  <si>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</si>
  <si>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</si>
  <si>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</si>
  <si>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</si>
  <si>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</si>
  <si>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</si>
  <si>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</si>
  <si>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</si>
  <si>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</si>
  <si>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</si>
  <si>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</si>
  <si>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</si>
  <si>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</si>
  <si>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</si>
  <si>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</si>
  <si>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</si>
  <si>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</si>
  <si>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</si>
  <si>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</si>
  <si>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</si>
  <si>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</si>
  <si>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</si>
  <si>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</si>
  <si>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</si>
  <si>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</si>
  <si>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</si>
  <si>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</si>
  <si>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</si>
  <si>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</si>
  <si>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</si>
  <si>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</si>
  <si>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</si>
  <si>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</si>
  <si>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</si>
  <si>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</si>
  <si>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</si>
  <si>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</si>
  <si>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</si>
  <si>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</si>
  <si>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</si>
  <si>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</si>
  <si>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</si>
  <si>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</si>
  <si>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</si>
  <si>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</si>
  <si>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</si>
  <si>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</si>
  <si>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</si>
  <si>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</si>
  <si>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</si>
  <si>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</si>
  <si>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</si>
  <si>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</si>
  <si>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</si>
  <si>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</si>
  <si>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</si>
  <si>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</si>
  <si>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</si>
  <si>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</si>
  <si>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</si>
  <si>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</si>
  <si>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</si>
  <si>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</si>
  <si>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</si>
  <si>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</si>
  <si>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</si>
  <si>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</si>
  <si>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</si>
  <si>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</si>
  <si>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</si>
  <si>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</si>
  <si>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</si>
  <si>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</si>
  <si>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</si>
  <si>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</si>
  <si>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</si>
  <si>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</si>
  <si>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</si>
  <si>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</si>
  <si>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</si>
  <si>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</si>
  <si>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</si>
  <si>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</si>
  <si>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</si>
  <si>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</si>
  <si>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</si>
  <si>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</si>
  <si>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</si>
  <si>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</si>
  <si>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</si>
  <si>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</si>
  <si>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</si>
  <si>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</si>
  <si>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</si>
  <si>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</si>
  <si>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</si>
  <si>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</si>
  <si>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</si>
  <si>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</si>
  <si>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</si>
  <si>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</si>
  <si>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</si>
  <si>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</si>
  <si>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</si>
  <si>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</si>
  <si>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</si>
  <si>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</si>
  <si>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</si>
  <si>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</si>
  <si>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</si>
  <si>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</si>
  <si>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</si>
  <si>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</si>
  <si>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</si>
  <si>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</si>
  <si>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</si>
  <si>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</si>
  <si>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</si>
  <si>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</si>
  <si>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</si>
  <si>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</si>
  <si>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</si>
  <si>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</si>
  <si>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</si>
  <si>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</si>
  <si>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</si>
  <si>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</si>
  <si>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</si>
  <si>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</si>
  <si>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</si>
  <si>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</si>
  <si>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</si>
  <si>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</si>
  <si>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</si>
  <si>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</si>
  <si>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</si>
  <si>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</si>
  <si>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</si>
  <si>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</si>
  <si>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</si>
  <si>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</si>
  <si>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</si>
  <si>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</si>
  <si>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</si>
  <si>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</si>
  <si>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</si>
  <si>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</si>
  <si>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</si>
  <si>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</si>
  <si>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</si>
  <si>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</si>
  <si>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</si>
  <si>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</si>
  <si>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</si>
  <si>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</si>
  <si>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</si>
  <si>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</si>
  <si>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</si>
  <si>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</si>
  <si>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</si>
  <si>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</si>
  <si>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</si>
  <si>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</si>
  <si>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</si>
  <si>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</si>
  <si>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</si>
  <si>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</si>
  <si>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</si>
  <si>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</si>
  <si>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</si>
  <si>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</si>
  <si>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</si>
  <si>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</si>
  <si>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</si>
  <si>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</si>
  <si>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</si>
  <si>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</si>
  <si>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</si>
  <si>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</si>
  <si>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</si>
  <si>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</si>
  <si>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</si>
  <si>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</si>
  <si>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</si>
  <si>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</si>
  <si>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</si>
  <si>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</si>
  <si>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</si>
  <si>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</si>
  <si>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</si>
  <si>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</si>
  <si>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</si>
  <si>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</si>
  <si>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</si>
  <si>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</si>
  <si>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</si>
  <si>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</si>
  <si>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</si>
  <si>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</si>
  <si>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</si>
  <si>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</si>
  <si>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</si>
  <si>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</si>
  <si>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</si>
  <si>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</si>
  <si>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</si>
  <si>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</si>
  <si>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</si>
  <si>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</si>
  <si>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</si>
  <si>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</si>
  <si>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</si>
  <si>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</si>
  <si>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</si>
  <si>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</si>
  <si>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</si>
  <si>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</si>
  <si>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</si>
  <si>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</si>
  <si>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</si>
  <si>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</si>
  <si>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</si>
  <si>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</si>
  <si>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</si>
  <si>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</si>
  <si>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</si>
  <si>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</si>
  <si>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</si>
  <si>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</si>
  <si>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</si>
  <si>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</si>
  <si>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</si>
  <si>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</si>
  <si>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</si>
  <si>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</si>
  <si>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</si>
  <si>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</si>
  <si>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</si>
  <si>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</si>
  <si>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</si>
  <si>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</si>
  <si>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</si>
  <si>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</si>
  <si>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</si>
  <si>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</si>
  <si>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</si>
  <si>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</si>
  <si>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</si>
  <si>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</si>
  <si>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</si>
  <si>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</si>
  <si>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</si>
  <si>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</si>
  <si>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</si>
  <si>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</si>
  <si>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</si>
  <si>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</si>
  <si>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</si>
  <si>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</si>
  <si>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</si>
  <si>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</si>
  <si>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</si>
  <si>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</si>
  <si>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</si>
  <si>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</si>
  <si>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</si>
  <si>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</si>
  <si>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</si>
  <si>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</si>
  <si>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</si>
  <si>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</si>
  <si>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</si>
  <si>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</si>
  <si>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</si>
  <si>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</si>
  <si>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</si>
  <si>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</si>
  <si>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</si>
  <si>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</si>
  <si>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</si>
  <si>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</si>
  <si>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</si>
  <si>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</si>
  <si>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</si>
  <si>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</si>
  <si>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</si>
  <si>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</si>
  <si>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</si>
  <si>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</si>
  <si>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</si>
  <si>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</si>
  <si>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</si>
  <si>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</si>
  <si>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</si>
  <si>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</si>
  <si>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</si>
  <si>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</si>
  <si>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</si>
  <si>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</si>
  <si>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</si>
  <si>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</si>
  <si>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</si>
  <si>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</si>
  <si>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</si>
  <si>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</si>
  <si>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</si>
  <si>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</si>
  <si>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</si>
  <si>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</si>
  <si>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</si>
  <si>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</si>
  <si>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</si>
  <si>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</si>
  <si>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</si>
  <si>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</si>
  <si>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</si>
  <si>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</si>
  <si>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</si>
  <si>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</si>
  <si>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</si>
  <si>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</si>
  <si>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</si>
  <si>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</si>
  <si>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</si>
  <si>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</si>
  <si>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</si>
  <si>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</si>
  <si>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</si>
  <si>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</si>
  <si>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</si>
  <si>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</si>
  <si>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</si>
  <si>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</si>
  <si>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</si>
  <si>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</si>
  <si>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</si>
  <si>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</si>
  <si>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</si>
  <si>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</si>
  <si>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</si>
  <si>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</si>
  <si>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</si>
  <si>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</si>
  <si>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</si>
  <si>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</si>
  <si>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</si>
  <si>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</si>
  <si>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</si>
  <si>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</si>
  <si>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</si>
  <si>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</si>
  <si>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</si>
  <si>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</si>
  <si>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</si>
  <si>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</si>
  <si>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</si>
  <si>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</si>
  <si>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</si>
  <si>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</si>
  <si>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</si>
  <si>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</si>
  <si>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</si>
  <si>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</si>
  <si>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</si>
  <si>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</si>
  <si>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</si>
  <si>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</si>
  <si>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</si>
  <si>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</si>
  <si>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</si>
  <si>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</si>
  <si>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</si>
  <si>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</si>
  <si>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</si>
  <si>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</si>
  <si>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</si>
  <si>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</si>
  <si>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</si>
  <si>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</si>
  <si>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</si>
  <si>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</si>
  <si>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</si>
  <si>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</si>
  <si>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</si>
  <si>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</si>
  <si>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</si>
  <si>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</si>
  <si>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</si>
  <si>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</si>
  <si>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</si>
  <si>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</si>
  <si>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</si>
  <si>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</si>
  <si>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</si>
  <si>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</si>
  <si>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</si>
  <si>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</si>
  <si>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</si>
  <si>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</si>
  <si>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</si>
  <si>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</si>
  <si>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</si>
  <si>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</si>
  <si>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</si>
  <si>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</si>
  <si>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</si>
  <si>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</si>
  <si>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</si>
  <si>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</si>
  <si>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</si>
  <si>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</si>
  <si>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</si>
  <si>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</si>
  <si>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</si>
  <si>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</si>
  <si>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</si>
  <si>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</si>
  <si>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</si>
  <si>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</si>
  <si>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</si>
  <si>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</si>
  <si>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</si>
  <si>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</si>
  <si>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</si>
  <si>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</si>
  <si>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</si>
  <si>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</si>
  <si>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</si>
  <si>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</si>
  <si>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</si>
  <si>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</si>
  <si>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</si>
  <si>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</si>
  <si>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</si>
  <si>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</si>
  <si>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</si>
  <si>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</si>
  <si>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</si>
  <si>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</si>
  <si>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</si>
  <si>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</si>
  <si>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</si>
  <si>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</si>
  <si>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</si>
  <si>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</si>
  <si>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</si>
  <si>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</si>
  <si>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</si>
  <si>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</si>
  <si>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</si>
  <si>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</si>
  <si>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</si>
  <si>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</si>
  <si>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</si>
  <si>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</si>
  <si>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</si>
  <si>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</si>
  <si>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</si>
  <si>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</si>
  <si>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</si>
  <si>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</si>
  <si>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</si>
  <si>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</si>
  <si>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</si>
  <si>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</si>
  <si>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</si>
  <si>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</si>
  <si>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</si>
  <si>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</si>
  <si>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</si>
  <si>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</si>
  <si>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</si>
  <si>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</si>
  <si>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</si>
  <si>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</si>
  <si>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</si>
  <si>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</si>
  <si>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</si>
  <si>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</si>
  <si>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</si>
  <si>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</si>
  <si>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</si>
  <si>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</si>
  <si>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</si>
  <si>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</si>
  <si>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</si>
  <si>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</si>
  <si>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</si>
  <si>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</si>
  <si>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</si>
  <si>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</si>
  <si>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</si>
  <si>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</si>
  <si>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</si>
  <si>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</si>
  <si>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</si>
  <si>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</si>
  <si>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</si>
  <si>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</si>
  <si>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</si>
  <si>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</si>
  <si>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</si>
  <si>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</si>
  <si>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</si>
  <si>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</si>
  <si>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</si>
  <si>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</si>
  <si>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</si>
  <si>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</si>
  <si>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</si>
  <si>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</si>
  <si>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</si>
  <si>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</si>
  <si>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</si>
  <si>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</si>
  <si>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</si>
  <si>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</si>
  <si>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</si>
  <si>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</si>
  <si>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</si>
  <si>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</si>
  <si>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</si>
  <si>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</si>
  <si>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</si>
  <si>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</si>
  <si>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</si>
  <si>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</si>
  <si>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</si>
  <si>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</si>
  <si>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</si>
  <si>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</si>
  <si>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</si>
  <si>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</si>
  <si>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</si>
  <si>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</si>
  <si>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</si>
  <si>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</si>
  <si>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</si>
  <si>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</si>
  <si>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</si>
  <si>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</si>
  <si>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</si>
  <si>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</si>
  <si>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</si>
  <si>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</si>
  <si>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</si>
  <si>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</si>
  <si>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</si>
  <si>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</si>
  <si>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</si>
  <si>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</si>
  <si>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</si>
  <si>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</si>
  <si>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</si>
  <si>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</si>
  <si>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</si>
  <si>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</si>
  <si>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</si>
  <si>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</si>
  <si>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</si>
  <si>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</si>
  <si>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</si>
  <si>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</si>
  <si>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</si>
  <si>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</si>
  <si>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</si>
  <si>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</si>
  <si>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</si>
  <si>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</si>
  <si>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</si>
  <si>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</si>
  <si>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</si>
  <si>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</si>
  <si>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</si>
  <si>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</si>
  <si>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</si>
  <si>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</si>
  <si>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</si>
  <si>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</si>
  <si>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</si>
  <si>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</si>
  <si>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</si>
  <si>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</si>
  <si>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</si>
  <si>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</si>
  <si>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</si>
  <si>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</si>
  <si>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</si>
  <si>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</si>
  <si>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</si>
  <si>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</si>
  <si>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</si>
  <si>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</si>
  <si>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</si>
  <si>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</si>
  <si>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</si>
  <si>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</si>
  <si>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</si>
  <si>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</si>
  <si>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</si>
  <si>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</si>
  <si>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</si>
  <si>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</si>
  <si>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</si>
  <si>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</si>
  <si>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</si>
  <si>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</si>
  <si>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</si>
  <si>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</si>
  <si>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</si>
  <si>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</si>
  <si>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</si>
  <si>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</si>
  <si>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</si>
  <si>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</si>
  <si>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</si>
  <si>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</si>
  <si>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</si>
  <si>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</si>
  <si>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</si>
  <si>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</si>
  <si>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</si>
  <si>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</si>
  <si>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</si>
  <si>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</si>
  <si>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</si>
  <si>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</si>
  <si>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</si>
  <si>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</si>
  <si>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</si>
  <si>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</si>
  <si>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</si>
  <si>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</si>
  <si>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</si>
  <si>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</si>
  <si>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</si>
  <si>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</si>
  <si>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</si>
  <si>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</si>
  <si>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</si>
  <si>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</si>
  <si>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</si>
  <si>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</si>
  <si>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</si>
  <si>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</si>
  <si>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</si>
  <si>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</si>
  <si>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</si>
  <si>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</si>
  <si>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</si>
  <si>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</si>
  <si>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</si>
  <si>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</si>
  <si>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</si>
  <si>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</si>
  <si>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</si>
  <si>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</si>
  <si>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</si>
  <si>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</si>
  <si>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</si>
  <si>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</si>
  <si>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</si>
  <si>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</si>
  <si>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</si>
  <si>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</si>
  <si>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</si>
  <si>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</si>
  <si>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</si>
  <si>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</si>
  <si>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</si>
  <si>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</si>
  <si>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</si>
  <si>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</si>
  <si>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</si>
  <si>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</si>
  <si>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</si>
  <si>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</si>
  <si>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</si>
  <si>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</si>
  <si>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</si>
  <si>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</si>
  <si>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</si>
  <si>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</si>
  <si>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</si>
  <si>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</si>
  <si>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</si>
  <si>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</si>
  <si>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</si>
  <si>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</si>
  <si>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</si>
  <si>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</si>
  <si>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</si>
  <si>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</si>
  <si>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</si>
  <si>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</si>
  <si>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</si>
  <si>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</si>
  <si>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</si>
  <si>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</si>
  <si>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</si>
  <si>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</si>
  <si>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</si>
  <si>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</si>
  <si>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</si>
  <si>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</si>
  <si>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</si>
  <si>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</si>
  <si>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</si>
  <si>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</si>
  <si>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</si>
  <si>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</si>
  <si>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</si>
  <si>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</si>
  <si>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</si>
  <si>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</si>
  <si>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</si>
  <si>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</si>
  <si>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</si>
  <si>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</si>
  <si>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</si>
  <si>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</si>
  <si>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</si>
  <si>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</si>
  <si>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</si>
  <si>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</si>
  <si>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</si>
  <si>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</si>
  <si>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</si>
  <si>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</si>
  <si>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</si>
  <si>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</si>
  <si>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</si>
  <si>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</si>
  <si>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</si>
  <si>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</si>
  <si>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</si>
  <si>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</si>
  <si>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</si>
  <si>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</si>
  <si>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</si>
  <si>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</si>
  <si>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</si>
  <si>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</si>
  <si>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</si>
  <si>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</si>
  <si>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</si>
  <si>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</si>
  <si>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</si>
  <si>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</si>
  <si>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</si>
  <si>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</si>
  <si>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</si>
  <si>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</si>
  <si>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</si>
  <si>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</si>
  <si>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</si>
  <si>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</si>
  <si>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</si>
  <si>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</si>
  <si>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</si>
  <si>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</si>
  <si>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</si>
  <si>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</si>
  <si>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</si>
  <si>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</si>
  <si>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</si>
  <si>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</si>
  <si>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</si>
  <si>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</si>
  <si>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</si>
  <si>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</si>
  <si>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</si>
  <si>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</si>
  <si>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</si>
  <si>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</si>
  <si>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</si>
  <si>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</si>
  <si>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</si>
  <si>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</si>
  <si>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</si>
  <si>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</si>
  <si>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</si>
  <si>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</si>
  <si>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</si>
  <si>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</si>
  <si>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</si>
  <si>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</si>
  <si>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</si>
  <si>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</si>
  <si>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</si>
  <si>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</si>
  <si>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</si>
  <si>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</si>
  <si>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</si>
  <si>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</si>
  <si>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</si>
  <si>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</si>
  <si>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</si>
  <si>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</si>
  <si>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</si>
  <si>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</si>
  <si>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</si>
  <si>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</si>
  <si>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</si>
  <si>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</si>
  <si>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</si>
  <si>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</si>
  <si>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</si>
  <si>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</si>
  <si>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</si>
  <si>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</si>
  <si>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</si>
  <si>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</si>
  <si>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</si>
  <si>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</si>
  <si>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</si>
  <si>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</si>
  <si>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</si>
  <si>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</si>
  <si>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</si>
  <si>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</si>
  <si>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</si>
  <si>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</si>
  <si>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</si>
  <si>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</si>
  <si>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</si>
  <si>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</si>
  <si>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</si>
  <si>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</si>
  <si>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</si>
  <si>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</si>
  <si>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</si>
  <si>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</si>
  <si>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</si>
  <si>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</si>
  <si>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</si>
  <si>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</si>
  <si>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</si>
  <si>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</si>
  <si>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</si>
  <si>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</si>
  <si>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</si>
  <si>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</si>
  <si>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</si>
  <si>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</si>
  <si>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</si>
  <si>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</si>
  <si>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</si>
  <si>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</si>
  <si>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</si>
  <si>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</si>
  <si>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</si>
  <si>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</si>
  <si>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</si>
  <si>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</si>
  <si>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</si>
  <si>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</si>
  <si>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</si>
  <si>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</si>
  <si>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</si>
  <si>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</si>
  <si>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</si>
  <si>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</si>
  <si>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</si>
  <si>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</si>
  <si>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</si>
  <si>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</si>
  <si>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</si>
  <si>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</si>
  <si>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</si>
  <si>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</si>
  <si>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</si>
  <si>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</si>
  <si>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</si>
  <si>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</si>
  <si>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</si>
  <si>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</si>
  <si>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</si>
  <si>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</si>
  <si>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</si>
  <si>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</si>
  <si>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</si>
  <si>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</si>
  <si>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</si>
  <si>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</si>
  <si>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</si>
  <si>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</si>
  <si>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</si>
  <si>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</si>
  <si>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</si>
  <si>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</si>
  <si>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</si>
  <si>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</si>
  <si>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</si>
  <si>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</si>
  <si>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</si>
  <si>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</si>
  <si>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</si>
  <si>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</si>
  <si>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</si>
  <si>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</si>
  <si>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</si>
  <si>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</si>
  <si>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</si>
  <si>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</si>
  <si>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</si>
  <si>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</si>
  <si>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</si>
  <si>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</si>
  <si>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</si>
  <si>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</si>
  <si>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</si>
  <si>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</si>
  <si>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</si>
  <si>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</si>
  <si>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</si>
  <si>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</si>
  <si>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</si>
  <si>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</si>
  <si>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</si>
  <si>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</si>
  <si>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</si>
  <si>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</si>
  <si>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</si>
  <si>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</si>
  <si>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</si>
  <si>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</si>
  <si>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</si>
  <si>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</si>
  <si>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</si>
  <si>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</si>
  <si>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</si>
  <si>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</si>
  <si>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</si>
  <si>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</si>
  <si>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</si>
  <si>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</si>
  <si>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</si>
  <si>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</si>
  <si>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</si>
  <si>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</si>
  <si>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</si>
  <si>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</si>
  <si>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</si>
  <si>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</si>
  <si>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</si>
  <si>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</si>
  <si>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</si>
  <si>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</si>
  <si>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</si>
  <si>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</si>
  <si>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</si>
  <si>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</si>
  <si>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</si>
  <si>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</si>
  <si>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</si>
  <si>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</si>
  <si>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</si>
  <si>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</si>
  <si>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</si>
  <si>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</si>
  <si>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</si>
  <si>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</si>
  <si>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</si>
  <si>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</si>
  <si>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</si>
  <si>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</si>
  <si>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</si>
  <si>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</si>
  <si>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</si>
  <si>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</si>
  <si>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</si>
  <si>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</si>
  <si>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</si>
  <si>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</si>
  <si>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</si>
  <si>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</si>
  <si>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</si>
  <si>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</si>
  <si>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</si>
  <si>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</si>
  <si>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</si>
  <si>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</si>
  <si>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</si>
  <si>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</si>
  <si>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</si>
  <si>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</si>
  <si>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</si>
  <si>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</si>
  <si>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</si>
  <si>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</si>
  <si>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</si>
  <si>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</si>
  <si>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</si>
  <si>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</si>
  <si>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</si>
  <si>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</si>
  <si>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</si>
  <si>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</si>
  <si>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</si>
  <si>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</si>
  <si>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</si>
  <si>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</si>
  <si>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</si>
  <si>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</si>
  <si>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</si>
  <si>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</si>
  <si>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</si>
  <si>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</si>
  <si>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</si>
  <si>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</si>
  <si>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</si>
  <si>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</si>
  <si>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</si>
  <si>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</si>
  <si>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</si>
  <si>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</si>
  <si>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</si>
  <si>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</si>
  <si>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</si>
  <si>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</si>
  <si>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</si>
  <si>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</si>
  <si>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</si>
  <si>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</si>
  <si>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</si>
  <si>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</si>
  <si>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</si>
  <si>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</si>
  <si>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</si>
  <si>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</si>
  <si>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</si>
  <si>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</si>
  <si>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</si>
  <si>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</si>
  <si>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</si>
  <si>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</si>
  <si>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</si>
  <si>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</si>
  <si>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</si>
  <si>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</si>
  <si>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</si>
  <si>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</si>
  <si>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</si>
  <si>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</si>
  <si>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</si>
  <si>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</si>
  <si>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</si>
  <si>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</si>
  <si>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</si>
  <si>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</si>
  <si>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</si>
  <si>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</si>
  <si>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</si>
  <si>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</si>
  <si>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</si>
  <si>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</si>
  <si>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</si>
  <si>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</si>
  <si>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</si>
  <si>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</si>
  <si>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</si>
  <si>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</si>
  <si>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</si>
  <si>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</si>
  <si>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</si>
  <si>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</si>
  <si>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</si>
  <si>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</si>
  <si>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</si>
  <si>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</si>
  <si>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</si>
  <si>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</si>
  <si>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</si>
  <si>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</si>
  <si>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</si>
  <si>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</si>
  <si>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</si>
  <si>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</si>
  <si>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</si>
  <si>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</si>
  <si>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</si>
  <si>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</si>
  <si>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</si>
  <si>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</si>
  <si>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</si>
  <si>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</si>
  <si>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</si>
  <si>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</si>
  <si>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</si>
  <si>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</si>
  <si>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</si>
  <si>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</si>
  <si>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</si>
  <si>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</si>
  <si>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</si>
  <si>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</si>
  <si>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</si>
  <si>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</si>
  <si>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</si>
  <si>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</si>
  <si>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</si>
  <si>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</si>
  <si>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</si>
  <si>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</si>
  <si>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</si>
  <si>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</si>
  <si>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</si>
  <si>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</si>
  <si>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</si>
  <si>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</si>
  <si>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</si>
  <si>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</si>
  <si>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</si>
  <si>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</si>
  <si>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</si>
  <si>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</si>
  <si>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</si>
  <si>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</si>
  <si>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</si>
  <si>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</si>
  <si>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</si>
  <si>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</si>
  <si>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</si>
  <si>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</si>
  <si>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</si>
  <si>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</si>
  <si>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</si>
  <si>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</si>
  <si>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</si>
  <si>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</si>
  <si>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</si>
  <si>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</si>
  <si>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</si>
  <si>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</si>
  <si>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</si>
  <si>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</si>
  <si>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</si>
  <si>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</si>
  <si>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</si>
  <si>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</si>
  <si>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</si>
  <si>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</si>
  <si>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</si>
  <si>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</si>
  <si>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</si>
  <si>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</si>
  <si>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</si>
  <si>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</si>
  <si>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</si>
  <si>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</si>
  <si>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</si>
  <si>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</si>
  <si>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</si>
  <si>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</si>
  <si>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</si>
  <si>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</si>
  <si>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</si>
  <si>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</si>
  <si>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</si>
  <si>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</si>
  <si>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</si>
  <si>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</si>
  <si>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</si>
  <si>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</si>
  <si>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</si>
  <si>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</si>
  <si>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</si>
  <si>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</si>
  <si>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</si>
  <si>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</si>
  <si>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</si>
  <si>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</si>
  <si>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</si>
  <si>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</si>
  <si>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</si>
  <si>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</si>
  <si>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</si>
  <si>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</si>
  <si>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</si>
  <si>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</si>
  <si>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</si>
  <si>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</si>
  <si>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</si>
  <si>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</si>
  <si>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</si>
  <si>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</si>
  <si>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</si>
  <si>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</si>
  <si>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</si>
  <si>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</si>
  <si>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</si>
  <si>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</si>
  <si>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</si>
  <si>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</si>
  <si>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</si>
  <si>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</si>
  <si>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</si>
  <si>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</si>
  <si>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</si>
  <si>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</si>
  <si>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</si>
  <si>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</si>
  <si>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</si>
  <si>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</si>
  <si>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</si>
  <si>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</si>
  <si>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</si>
  <si>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</si>
  <si>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</si>
  <si>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</si>
  <si>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</si>
  <si>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</si>
  <si>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</si>
  <si>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</si>
  <si>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</si>
  <si>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</si>
  <si>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</si>
  <si>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</si>
  <si>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</si>
  <si>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</si>
  <si>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</si>
  <si>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</si>
  <si>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</si>
  <si>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</si>
  <si>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</si>
  <si>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</si>
  <si>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</si>
  <si>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</si>
  <si>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</si>
  <si>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</si>
  <si>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</si>
  <si>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</si>
  <si>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</si>
  <si>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</si>
  <si>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</si>
  <si>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</si>
  <si>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</si>
  <si>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</si>
  <si>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</si>
  <si>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</si>
  <si>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</si>
  <si>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</si>
  <si>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</si>
  <si>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</si>
  <si>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</si>
  <si>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</si>
  <si>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</si>
  <si>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</si>
  <si>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</si>
  <si>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</si>
  <si>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</si>
  <si>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</si>
  <si>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</si>
  <si>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</si>
  <si>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</si>
  <si>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</si>
  <si>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</si>
  <si>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</si>
  <si>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</si>
  <si>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</si>
  <si>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</si>
  <si>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</si>
  <si>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</si>
  <si>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</si>
  <si>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</si>
  <si>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</si>
  <si>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</si>
  <si>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</si>
  <si>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</si>
  <si>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</si>
  <si>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</si>
  <si>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</si>
  <si>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</si>
  <si>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</si>
  <si>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</si>
  <si>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</si>
  <si>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</si>
  <si>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</si>
  <si>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</si>
  <si>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</si>
  <si>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</si>
  <si>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</si>
  <si>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</si>
  <si>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</si>
  <si>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</si>
  <si>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</si>
  <si>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</si>
  <si>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</si>
  <si>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</si>
  <si>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</si>
  <si>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</si>
  <si>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</si>
  <si>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</si>
  <si>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</si>
  <si>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</si>
  <si>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</si>
  <si>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</si>
  <si>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</si>
  <si>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</si>
  <si>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</si>
  <si>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</si>
  <si>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</si>
  <si>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</si>
  <si>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</si>
  <si>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</si>
  <si>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</si>
  <si>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</si>
  <si>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</si>
  <si>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</si>
  <si>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</si>
  <si>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</si>
  <si>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</si>
  <si>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</si>
  <si>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</si>
  <si>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</si>
  <si>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</si>
  <si>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</si>
  <si>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</si>
  <si>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</si>
  <si>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</si>
  <si>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</si>
  <si>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</si>
  <si>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</si>
  <si>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</si>
  <si>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</si>
  <si>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</si>
  <si>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</si>
  <si>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</si>
  <si>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</si>
  <si>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</si>
  <si>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</si>
  <si>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</si>
  <si>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</si>
  <si>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</si>
  <si>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</si>
  <si>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</si>
  <si>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</si>
  <si>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</si>
  <si>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</si>
  <si>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</si>
  <si>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</si>
  <si>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</si>
  <si>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</si>
  <si>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</si>
  <si>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</si>
  <si>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</si>
  <si>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</si>
  <si>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</si>
  <si>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</si>
  <si>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</si>
  <si>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</si>
  <si>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</si>
  <si>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</si>
  <si>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</si>
  <si>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</si>
  <si>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</si>
  <si>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</si>
  <si>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</si>
  <si>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</si>
  <si>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</si>
  <si>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</si>
  <si>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</si>
  <si>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</si>
  <si>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</si>
  <si>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</si>
  <si>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</si>
  <si>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</si>
  <si>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</si>
  <si>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</si>
  <si>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</si>
  <si>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</si>
  <si>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</si>
  <si>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</si>
  <si>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</si>
  <si>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</si>
  <si>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</si>
  <si>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</si>
  <si>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</si>
  <si>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</si>
  <si>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</si>
  <si>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</si>
  <si>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</si>
  <si>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</si>
  <si>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</si>
  <si>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</si>
  <si>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</si>
  <si>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</si>
  <si>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</si>
  <si>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</si>
  <si>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</si>
  <si>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</si>
  <si>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</si>
  <si>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</si>
  <si>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</si>
  <si>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</si>
  <si>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</si>
  <si>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</si>
  <si>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</si>
  <si>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</si>
  <si>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</si>
  <si>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</si>
  <si>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</si>
  <si>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</si>
  <si>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</si>
  <si>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</si>
  <si>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</si>
  <si>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</si>
  <si>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</si>
  <si>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</si>
  <si>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</si>
  <si>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</si>
  <si>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</si>
  <si>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</si>
  <si>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</si>
  <si>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</si>
  <si>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</si>
  <si>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</si>
  <si>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</si>
  <si>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</si>
  <si>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</si>
  <si>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</si>
  <si>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</si>
  <si>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</si>
  <si>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</si>
  <si>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</si>
  <si>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</si>
  <si>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</si>
  <si>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</si>
  <si>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</si>
  <si>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</si>
  <si>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</si>
  <si>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</si>
  <si>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</si>
  <si>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</si>
  <si>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</si>
  <si>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</si>
  <si>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</si>
  <si>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</si>
  <si>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</si>
  <si>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</si>
  <si>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</si>
  <si>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</si>
  <si>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</si>
  <si>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</si>
  <si>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</si>
  <si>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</si>
  <si>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</si>
  <si>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</si>
  <si>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</si>
  <si>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</si>
  <si>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</si>
  <si>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</si>
  <si>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</si>
  <si>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</si>
  <si>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</si>
  <si>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</si>
  <si>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</si>
  <si>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</si>
  <si>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</si>
  <si>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</si>
  <si>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</si>
  <si>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</si>
  <si>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</si>
  <si>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</si>
  <si>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</si>
  <si>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</si>
  <si>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</si>
  <si>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</si>
  <si>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</si>
  <si>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</si>
  <si>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</si>
  <si>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</si>
  <si>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</si>
  <si>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</si>
  <si>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</si>
  <si>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</si>
  <si>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</si>
  <si>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</si>
  <si>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</si>
  <si>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</si>
  <si>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</si>
  <si>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</si>
  <si>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</si>
  <si>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</si>
  <si>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</si>
  <si>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</si>
  <si>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</si>
  <si>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</si>
  <si>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</si>
  <si>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</si>
  <si>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</si>
  <si>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</si>
  <si>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</si>
  <si>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</si>
  <si>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</si>
  <si>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</si>
  <si>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</si>
  <si>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</si>
  <si>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</si>
  <si>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</si>
  <si>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</si>
  <si>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</si>
  <si>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</si>
  <si>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</si>
  <si>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</si>
  <si>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</si>
  <si>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</si>
  <si>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</si>
  <si>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</si>
  <si>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</si>
  <si>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</si>
  <si>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</si>
  <si>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</si>
  <si>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</si>
  <si>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</si>
  <si>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</si>
  <si>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</si>
  <si>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</si>
  <si>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</si>
  <si>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</si>
  <si>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</si>
  <si>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</si>
  <si>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</si>
  <si>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</si>
  <si>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</si>
  <si>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</si>
  <si>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</si>
  <si>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</si>
  <si>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</si>
  <si>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</si>
  <si>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</si>
  <si>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</si>
  <si>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</si>
  <si>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</si>
  <si>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</si>
  <si>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</si>
  <si>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</si>
  <si>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</si>
  <si>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</si>
  <si>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</si>
  <si>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</si>
  <si>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</si>
  <si>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</si>
  <si>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</si>
  <si>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</si>
  <si>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</si>
  <si>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</si>
  <si>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</si>
  <si>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</si>
  <si>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</si>
  <si>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</si>
  <si>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</si>
  <si>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</si>
  <si>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</si>
  <si>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</si>
  <si>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</si>
  <si>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</si>
  <si>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</si>
  <si>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</si>
  <si>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</si>
  <si>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</si>
  <si>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</si>
  <si>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</si>
  <si>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</si>
  <si>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</si>
  <si>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</si>
  <si>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</si>
  <si>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</si>
  <si>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</si>
  <si>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</si>
  <si>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</si>
  <si>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</si>
  <si>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</si>
  <si>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</si>
  <si>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</si>
  <si>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</si>
  <si>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</si>
  <si>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</si>
  <si>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</si>
  <si>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</si>
  <si>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</si>
  <si>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</si>
  <si>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</si>
  <si>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</si>
  <si>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</si>
  <si>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</si>
  <si>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</si>
  <si>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</si>
  <si>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</si>
  <si>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</si>
  <si>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</si>
  <si>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</si>
  <si>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</si>
  <si>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</si>
  <si>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</si>
  <si>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</si>
  <si>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</si>
  <si>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</si>
  <si>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</si>
  <si>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</si>
  <si>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</si>
  <si>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</si>
  <si>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</si>
  <si>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</si>
  <si>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</si>
  <si>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</si>
  <si>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</si>
  <si>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</si>
  <si>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</si>
  <si>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</si>
  <si>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</si>
  <si>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</si>
  <si>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</si>
  <si>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</si>
  <si>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</si>
  <si>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</si>
  <si>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</si>
  <si>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</si>
  <si>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</si>
  <si>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</si>
  <si>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</si>
  <si>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</si>
  <si>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</si>
  <si>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</si>
  <si>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</si>
  <si>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</si>
  <si>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</si>
  <si>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</si>
  <si>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</si>
  <si>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</si>
  <si>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</si>
  <si>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</si>
  <si>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</si>
  <si>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</si>
  <si>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</si>
  <si>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</si>
  <si>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</si>
  <si>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</si>
  <si>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</si>
  <si>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</si>
  <si>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</si>
  <si>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</si>
  <si>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</si>
  <si>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</si>
  <si>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</si>
  <si>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</si>
  <si>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</si>
  <si>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</si>
  <si>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</si>
  <si>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</si>
  <si>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</si>
  <si>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</si>
  <si>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</si>
  <si>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</si>
  <si>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</si>
  <si>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</si>
  <si>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</si>
  <si>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</si>
  <si>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</si>
  <si>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</si>
  <si>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</si>
  <si>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</si>
  <si>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</si>
  <si>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</si>
  <si>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</si>
  <si>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</si>
  <si>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</si>
  <si>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</si>
  <si>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</si>
  <si>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</si>
  <si>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</si>
  <si>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</si>
  <si>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</si>
  <si>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</si>
  <si>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</si>
  <si>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</si>
  <si>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</si>
  <si>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</si>
  <si>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</si>
  <si>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</si>
  <si>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</si>
  <si>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</si>
  <si>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</si>
  <si>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</si>
  <si>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</si>
  <si>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</si>
  <si>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</si>
  <si>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</si>
  <si>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</si>
  <si>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</si>
  <si>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</si>
  <si>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</si>
  <si>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</si>
  <si>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</si>
  <si>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</si>
  <si>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</si>
  <si>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</si>
  <si>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</si>
  <si>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</si>
  <si>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</si>
  <si>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</si>
  <si>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</si>
  <si>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</si>
  <si>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</si>
  <si>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</si>
  <si>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</si>
  <si>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</si>
  <si>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</si>
  <si>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</si>
  <si>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</si>
  <si>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</si>
  <si>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</si>
  <si>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</si>
  <si>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</si>
  <si>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</si>
  <si>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</si>
  <si>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</si>
  <si>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</si>
  <si>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</si>
  <si>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</si>
  <si>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</si>
  <si>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</si>
  <si>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</si>
  <si>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</si>
  <si>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</si>
  <si>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</si>
  <si>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</si>
  <si>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</si>
  <si>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</si>
  <si>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</si>
  <si>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</si>
  <si>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</si>
  <si>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</si>
  <si>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</si>
  <si>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</si>
  <si>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</si>
  <si>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</si>
  <si>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</si>
  <si>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</si>
  <si>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</si>
  <si>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</si>
  <si>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</si>
  <si>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</si>
  <si>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</si>
  <si>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</si>
  <si>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</si>
  <si>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</si>
  <si>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</si>
  <si>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</si>
  <si>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</si>
  <si>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</si>
  <si>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</si>
  <si>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</si>
  <si>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</si>
  <si>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</si>
  <si>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</si>
  <si>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</si>
  <si>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</si>
  <si>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</si>
  <si>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</si>
  <si>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</si>
  <si>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</si>
  <si>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</si>
  <si>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</si>
  <si>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</si>
  <si>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</si>
  <si>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</si>
  <si>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</si>
  <si>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</si>
  <si>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</si>
  <si>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</si>
  <si>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</si>
  <si>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</si>
  <si>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</si>
  <si>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</si>
  <si>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</si>
  <si>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</si>
  <si>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</si>
  <si>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</si>
  <si>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</si>
  <si>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</si>
  <si>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</si>
  <si>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</si>
  <si>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</si>
  <si>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</si>
  <si>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</si>
  <si>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</si>
  <si>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</si>
  <si>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</si>
  <si>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</si>
  <si>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</si>
  <si>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</si>
  <si>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</si>
  <si>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</si>
  <si>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</si>
  <si>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</si>
  <si>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</si>
  <si>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</si>
  <si>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</si>
  <si>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</si>
  <si>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</si>
  <si>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</si>
  <si>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</si>
  <si>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</si>
  <si>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</si>
  <si>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</si>
  <si>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</si>
  <si>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</si>
  <si>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</si>
  <si>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</si>
  <si>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</si>
  <si>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</si>
  <si>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</si>
  <si>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</si>
  <si>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</si>
  <si>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</si>
  <si>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</si>
  <si>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</si>
  <si>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</si>
  <si>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</si>
  <si>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</si>
  <si>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</si>
  <si>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</si>
  <si>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</si>
  <si>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</si>
  <si>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</si>
  <si>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</si>
  <si>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</si>
  <si>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</si>
  <si>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</si>
  <si>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</si>
  <si>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</si>
  <si>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</si>
  <si>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</si>
  <si>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</si>
  <si>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</si>
  <si>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</si>
  <si>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</si>
  <si>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</si>
  <si>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</si>
  <si>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</si>
  <si>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</si>
  <si>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</si>
  <si>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</si>
  <si>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</si>
  <si>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</si>
  <si>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</si>
  <si>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</si>
  <si>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</si>
  <si>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</si>
  <si>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</si>
  <si>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</si>
  <si>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</si>
  <si>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</si>
  <si>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</si>
  <si>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</si>
  <si>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</si>
  <si>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</si>
  <si>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</si>
  <si>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</si>
  <si>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</si>
  <si>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</si>
  <si>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</si>
  <si>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</si>
  <si>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</si>
  <si>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</si>
  <si>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</si>
  <si>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</si>
  <si>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</si>
  <si>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</si>
  <si>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</si>
  <si>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</si>
  <si>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</si>
  <si>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</si>
  <si>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</si>
  <si>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</si>
  <si>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</si>
  <si>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</si>
  <si>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</si>
  <si>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</si>
  <si>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</si>
  <si>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</si>
  <si>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</si>
  <si>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</si>
  <si>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</si>
  <si>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</si>
  <si>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</si>
  <si>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</si>
  <si>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</si>
  <si>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</si>
  <si>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</si>
  <si>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</si>
  <si>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</si>
  <si>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</si>
  <si>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</si>
  <si>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</si>
  <si>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</si>
  <si>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</si>
  <si>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</si>
  <si>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</si>
  <si>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</si>
  <si>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</si>
  <si>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</si>
  <si>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</si>
  <si>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</si>
  <si>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</si>
  <si>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</si>
  <si>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</si>
  <si>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</si>
  <si>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</si>
  <si>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</si>
  <si>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</si>
  <si>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</si>
  <si>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</si>
  <si>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</si>
  <si>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</si>
  <si>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</si>
  <si>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</si>
  <si>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</si>
  <si>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</si>
  <si>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</si>
  <si>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</si>
  <si>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</si>
  <si>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</si>
  <si>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</si>
  <si>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</si>
  <si>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</si>
  <si>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</si>
  <si>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</si>
  <si>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</si>
  <si>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</si>
  <si>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</si>
  <si>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</si>
  <si>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</si>
  <si>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</si>
  <si>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</si>
  <si>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</si>
  <si>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</si>
  <si>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</si>
  <si>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</si>
  <si>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</si>
  <si>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</si>
  <si>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</si>
  <si>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</si>
  <si>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</si>
  <si>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</si>
  <si>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</si>
  <si>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</si>
  <si>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</si>
  <si>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</si>
  <si>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</si>
  <si>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</si>
  <si>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</si>
  <si>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</si>
  <si>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</si>
  <si>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</si>
  <si>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</si>
  <si>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</si>
  <si>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</si>
  <si>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</si>
  <si>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</si>
  <si>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</si>
  <si>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</si>
  <si>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</si>
  <si>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</si>
  <si>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</si>
  <si>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</si>
  <si>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</si>
  <si>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</si>
  <si>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</si>
  <si>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</si>
  <si>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</si>
  <si>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</si>
  <si>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</si>
  <si>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</si>
  <si>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</si>
  <si>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</si>
  <si>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</si>
  <si>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</si>
  <si>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</si>
  <si>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</si>
  <si>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</si>
  <si>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</si>
  <si>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</si>
  <si>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</si>
  <si>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</si>
  <si>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</si>
  <si>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</si>
  <si>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</si>
  <si>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</si>
  <si>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</si>
  <si>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</si>
  <si>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</si>
  <si>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</si>
  <si>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</si>
  <si>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</si>
  <si>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</si>
  <si>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</si>
  <si>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</si>
  <si>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</si>
  <si>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</si>
  <si>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</si>
  <si>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</si>
  <si>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</si>
  <si>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</si>
  <si>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</si>
  <si>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</si>
  <si>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</si>
  <si>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</si>
  <si>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</si>
  <si>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</si>
  <si>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</si>
  <si>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</si>
  <si>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</si>
  <si>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</si>
  <si>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</si>
  <si>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</si>
  <si>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</si>
  <si>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</si>
  <si>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</si>
  <si>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</si>
  <si>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</si>
  <si>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</si>
  <si>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</si>
  <si>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</si>
  <si>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</si>
  <si>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</si>
  <si>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</si>
  <si>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</si>
  <si>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</si>
  <si>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</si>
  <si>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</si>
  <si>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</si>
  <si>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</si>
  <si>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</si>
  <si>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</si>
  <si>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</si>
  <si>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</si>
  <si>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</si>
  <si>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</si>
  <si>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</si>
  <si>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</si>
  <si>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</si>
  <si>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</si>
  <si>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</si>
  <si>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</si>
  <si>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</si>
  <si>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</si>
  <si>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</si>
  <si>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</si>
  <si>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</si>
  <si>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</si>
  <si>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</si>
  <si>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</si>
  <si>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</si>
  <si>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</si>
  <si>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</si>
  <si>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</si>
  <si>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</si>
  <si>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</si>
  <si>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</si>
  <si>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</si>
  <si>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</si>
  <si>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</si>
  <si>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</si>
  <si>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</si>
  <si>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</si>
  <si>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</si>
  <si>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</si>
  <si>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</si>
  <si>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</si>
  <si>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</si>
  <si>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</si>
  <si>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</si>
  <si>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</si>
  <si>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</si>
  <si>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</si>
  <si>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</si>
  <si>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</si>
  <si>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</si>
  <si>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</si>
  <si>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</si>
  <si>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</si>
  <si>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</si>
  <si>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</si>
  <si>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</si>
  <si>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</si>
  <si>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</si>
  <si>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</si>
  <si>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</si>
  <si>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</si>
  <si>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</si>
  <si>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</si>
  <si>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</si>
  <si>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</si>
  <si>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</si>
  <si>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</si>
  <si>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</si>
  <si>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</si>
  <si>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</si>
  <si>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</si>
  <si>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</si>
  <si>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</si>
  <si>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</si>
  <si>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</si>
  <si>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</si>
  <si>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</si>
  <si>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</si>
  <si>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</si>
  <si>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</si>
  <si>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</si>
  <si>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</si>
  <si>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</si>
  <si>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</si>
  <si>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</si>
  <si>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</si>
  <si>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</si>
  <si>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</si>
  <si>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</si>
  <si>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</si>
  <si>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</si>
  <si>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</si>
  <si>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</si>
  <si>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</si>
  <si>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</si>
  <si>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</si>
  <si>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</si>
  <si>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</si>
  <si>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</si>
  <si>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</si>
  <si>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</si>
  <si>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</si>
  <si>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</si>
  <si>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</si>
  <si>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</si>
  <si>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</si>
  <si>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</si>
  <si>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</si>
  <si>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</si>
  <si>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</si>
  <si>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</si>
  <si>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</si>
  <si>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</si>
  <si>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</si>
  <si>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</si>
  <si>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</si>
  <si>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</si>
  <si>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</si>
  <si>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</si>
  <si>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</si>
  <si>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</si>
  <si>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</si>
  <si>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</si>
  <si>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</si>
  <si>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</si>
  <si>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</si>
  <si>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</si>
  <si>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</si>
  <si>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</si>
  <si>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</si>
  <si>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</si>
  <si>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</si>
  <si>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</si>
  <si>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</si>
  <si>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</si>
  <si>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</si>
  <si>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</si>
  <si>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</si>
  <si>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</si>
  <si>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</si>
  <si>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</si>
  <si>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</si>
  <si>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</si>
  <si>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</si>
  <si>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</si>
  <si>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</si>
  <si>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</si>
  <si>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</si>
  <si>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</si>
  <si>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</si>
  <si>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</si>
  <si>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</si>
  <si>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</si>
  <si>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</si>
  <si>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</si>
  <si>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</si>
  <si>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</si>
  <si>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</si>
  <si>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</si>
  <si>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</si>
  <si>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</si>
  <si>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</si>
  <si>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</si>
  <si>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</si>
  <si>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</si>
  <si>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</si>
  <si>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</si>
  <si>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</si>
  <si>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</si>
  <si>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</si>
  <si>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</si>
  <si>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</si>
  <si>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</si>
  <si>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</si>
  <si>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</si>
  <si>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</si>
  <si>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</si>
  <si>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</si>
  <si>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</si>
  <si>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</si>
  <si>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</si>
  <si>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</si>
  <si>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</si>
  <si>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</si>
  <si>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</si>
  <si>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</si>
  <si>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</si>
  <si>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</si>
  <si>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</si>
  <si>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</si>
  <si>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</si>
  <si>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</si>
  <si>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</si>
  <si>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</si>
  <si>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</si>
  <si>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</si>
  <si>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</si>
  <si>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</si>
  <si>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</si>
  <si>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</si>
  <si>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</si>
  <si>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</si>
  <si>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</si>
  <si>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</si>
  <si>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</si>
  <si>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</si>
  <si>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</si>
  <si>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</si>
  <si>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</si>
  <si>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</si>
  <si>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</si>
  <si>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</si>
  <si>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</si>
  <si>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</si>
  <si>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</si>
  <si>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</si>
  <si>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</si>
  <si>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</si>
  <si>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</si>
  <si>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</si>
  <si>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</si>
  <si>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</si>
  <si>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</si>
  <si>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</si>
  <si>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</si>
  <si>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</si>
  <si>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</si>
  <si>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</si>
  <si>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</si>
  <si>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</si>
  <si>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</si>
  <si>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</si>
  <si>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</si>
  <si>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</si>
  <si>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</si>
  <si>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</si>
  <si>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</si>
  <si>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</si>
  <si>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</si>
  <si>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</si>
  <si>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</si>
  <si>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</si>
  <si>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</si>
  <si>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</si>
  <si>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</si>
  <si>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</si>
  <si>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</si>
  <si>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</si>
  <si>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</si>
  <si>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</si>
  <si>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</si>
  <si>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</si>
  <si>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</si>
  <si>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</si>
  <si>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</si>
  <si>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</si>
  <si>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</si>
  <si>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</si>
  <si>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</si>
  <si>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</si>
  <si>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</si>
  <si>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</si>
  <si>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</si>
  <si>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</si>
  <si>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</si>
  <si>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</si>
  <si>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</si>
  <si>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</si>
  <si>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</si>
  <si>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</si>
  <si>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</si>
  <si>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</si>
  <si>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</si>
  <si>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</si>
  <si>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</si>
  <si>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</si>
  <si>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</si>
  <si>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</si>
  <si>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</si>
  <si>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</si>
  <si>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</si>
  <si>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</si>
  <si>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</si>
  <si>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</si>
  <si>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</si>
  <si>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</si>
  <si>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</si>
  <si>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</si>
  <si>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</si>
  <si>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</si>
  <si>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</si>
  <si>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</si>
  <si>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</si>
  <si>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</si>
  <si>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</si>
  <si>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</si>
  <si>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</si>
  <si>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</si>
  <si>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</si>
  <si>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</si>
  <si>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</si>
  <si>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</si>
  <si>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</si>
  <si>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</si>
  <si>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</si>
  <si>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</si>
  <si>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</si>
  <si>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</si>
  <si>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</si>
  <si>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</si>
  <si>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</si>
  <si>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</si>
  <si>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</si>
  <si>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</si>
  <si>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</si>
  <si>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</si>
  <si>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</si>
  <si>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</si>
  <si>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</si>
  <si>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</si>
  <si>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</si>
  <si>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</si>
  <si>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</si>
  <si>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</si>
  <si>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</si>
  <si>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</si>
  <si>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</si>
  <si>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</si>
  <si>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</si>
  <si>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</si>
  <si>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</si>
  <si>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</si>
  <si>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</si>
  <si>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</si>
  <si>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</si>
  <si>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</si>
  <si>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</si>
  <si>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</si>
  <si>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</si>
  <si>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</si>
  <si>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</si>
  <si>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</si>
  <si>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</si>
  <si>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</si>
  <si>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</si>
  <si>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</si>
  <si>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</si>
  <si>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</si>
  <si>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</si>
  <si>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</si>
  <si>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</si>
  <si>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</si>
  <si>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</si>
  <si>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</si>
  <si>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</si>
  <si>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</si>
  <si>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</si>
  <si>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</si>
  <si>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</si>
  <si>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</si>
  <si>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</si>
  <si>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</si>
  <si>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</si>
  <si>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</si>
  <si>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</si>
  <si>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</si>
  <si>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</si>
  <si>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</si>
  <si>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</si>
  <si>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</si>
  <si>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</si>
  <si>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</si>
  <si>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</si>
  <si>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</si>
  <si>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</si>
  <si>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</si>
  <si>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</si>
  <si>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</si>
  <si>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</si>
  <si>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</si>
  <si>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</si>
  <si>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</si>
  <si>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</si>
  <si>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</si>
  <si>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</si>
  <si>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</si>
  <si>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</si>
  <si>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</si>
  <si>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</si>
  <si>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</si>
  <si>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</si>
  <si>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</si>
  <si>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</si>
  <si>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</si>
  <si>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</si>
  <si>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</si>
  <si>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</si>
  <si>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</si>
  <si>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</si>
  <si>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</si>
  <si>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</si>
  <si>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</si>
  <si>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</si>
  <si>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</si>
  <si>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</si>
  <si>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</si>
  <si>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</si>
  <si>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</si>
  <si>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</si>
  <si>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</si>
  <si>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</si>
  <si>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</si>
  <si>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</si>
  <si>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</si>
  <si>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</si>
  <si>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</si>
  <si>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</si>
  <si>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</si>
  <si>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</si>
  <si>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</si>
  <si>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</si>
  <si>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</si>
  <si>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</si>
  <si>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</si>
  <si>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</si>
  <si>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</si>
  <si>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</si>
  <si>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</si>
  <si>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</si>
  <si>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</si>
  <si>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</si>
  <si>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</si>
  <si>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</si>
  <si>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</si>
  <si>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</si>
  <si>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</si>
  <si>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</si>
  <si>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</si>
  <si>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</si>
  <si>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</si>
  <si>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</si>
  <si>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</si>
  <si>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</si>
  <si>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</si>
  <si>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</si>
  <si>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</si>
  <si>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</si>
  <si>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</si>
  <si>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</si>
  <si>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</si>
  <si>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</si>
  <si>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</si>
  <si>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</si>
  <si>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</si>
  <si>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</si>
  <si>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</si>
  <si>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</si>
  <si>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</si>
  <si>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</si>
  <si>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</si>
  <si>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</si>
  <si>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</si>
  <si>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</si>
  <si>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</si>
  <si>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</si>
  <si>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</si>
  <si>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</si>
  <si>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</si>
  <si>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</si>
  <si>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</si>
  <si>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</si>
  <si>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</si>
  <si>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</si>
  <si>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</si>
  <si>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</si>
  <si>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</si>
  <si>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</si>
  <si>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</si>
  <si>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</si>
  <si>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</si>
  <si>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</si>
  <si>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</si>
  <si>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</si>
  <si>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</si>
  <si>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</si>
  <si>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</si>
  <si>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</si>
  <si>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</si>
  <si>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</si>
  <si>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</si>
  <si>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</si>
  <si>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</si>
  <si>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</si>
  <si>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</si>
  <si>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</si>
  <si>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</si>
  <si>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</si>
  <si>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</si>
  <si>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</si>
  <si>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</si>
  <si>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</si>
  <si>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</si>
  <si>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</si>
  <si>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</si>
  <si>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</si>
  <si>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</si>
  <si>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</si>
  <si>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</si>
  <si>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</si>
  <si>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</si>
  <si>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</si>
  <si>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</si>
  <si>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</si>
  <si>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</si>
  <si>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</si>
  <si>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</si>
  <si>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</si>
  <si>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</si>
  <si>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</si>
  <si>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</si>
  <si>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</si>
  <si>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</si>
  <si>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</si>
  <si>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</si>
  <si>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</si>
  <si>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</si>
  <si>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</si>
  <si>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</si>
  <si>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</si>
  <si>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</si>
  <si>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</si>
  <si>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</si>
  <si>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</si>
  <si>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</si>
  <si>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</si>
  <si>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</si>
  <si>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</si>
  <si>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</si>
  <si>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</si>
  <si>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</si>
  <si>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</si>
  <si>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</si>
  <si>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</si>
  <si>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</si>
  <si>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</si>
  <si>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</si>
  <si>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</si>
  <si>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</si>
  <si>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</si>
  <si>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</si>
  <si>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</si>
  <si>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</si>
  <si>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</si>
  <si>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</si>
  <si>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</si>
  <si>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</si>
  <si>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</si>
  <si>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</si>
  <si>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</si>
  <si>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</si>
  <si>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</si>
  <si>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</si>
  <si>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</si>
  <si>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</si>
  <si>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</si>
  <si>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</si>
  <si>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</si>
  <si>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</si>
  <si>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</si>
  <si>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</si>
  <si>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</si>
  <si>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</si>
  <si>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</si>
  <si>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</si>
  <si>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</si>
  <si>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</si>
  <si>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</si>
  <si>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</si>
  <si>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</si>
  <si>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</si>
  <si>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</si>
  <si>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</si>
  <si>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</si>
  <si>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</si>
  <si>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</si>
  <si>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</si>
  <si>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</si>
  <si>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</si>
  <si>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</si>
  <si>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</si>
  <si>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</si>
  <si>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</si>
  <si>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</si>
  <si>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</si>
  <si>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</si>
  <si>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</si>
  <si>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</si>
  <si>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</si>
  <si>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</si>
  <si>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</si>
  <si>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</si>
  <si>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</si>
  <si>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</si>
  <si>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</si>
  <si>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</si>
  <si>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</si>
  <si>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</si>
  <si>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</si>
  <si>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</si>
  <si>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</si>
  <si>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</si>
  <si>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</si>
  <si>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</si>
  <si>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</si>
  <si>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</si>
  <si>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</si>
  <si>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</si>
  <si>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</si>
  <si>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</si>
  <si>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</si>
  <si>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</si>
  <si>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</si>
  <si>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</si>
  <si>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</si>
  <si>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</si>
  <si>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</si>
  <si>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</si>
  <si>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</si>
  <si>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</si>
  <si>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</si>
  <si>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</si>
  <si>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</si>
  <si>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</si>
  <si>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</si>
  <si>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</si>
  <si>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</si>
  <si>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</si>
  <si>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</si>
  <si>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</si>
  <si>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</si>
  <si>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</si>
  <si>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</si>
  <si>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</si>
  <si>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</si>
  <si>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</si>
  <si>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</si>
  <si>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</si>
  <si>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</si>
  <si>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</si>
  <si>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</si>
  <si>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</si>
  <si>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</si>
  <si>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</si>
  <si>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</si>
  <si>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</si>
  <si>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</si>
  <si>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</si>
  <si>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</si>
  <si>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</si>
  <si>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</si>
  <si>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</si>
  <si>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</si>
  <si>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</si>
  <si>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</si>
  <si>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</si>
  <si>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</si>
  <si>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</si>
  <si>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</si>
  <si>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</si>
  <si>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</si>
  <si>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</si>
  <si>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</si>
  <si>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</si>
  <si>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</si>
  <si>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</si>
  <si>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</si>
  <si>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</si>
  <si>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</si>
  <si>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</si>
  <si>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</si>
  <si>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</si>
  <si>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</si>
  <si>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</si>
  <si>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</si>
  <si>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</si>
  <si>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</si>
  <si>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</si>
  <si>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</si>
  <si>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</si>
  <si>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</si>
  <si>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</si>
  <si>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</si>
  <si>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</si>
  <si>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</si>
  <si>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</si>
  <si>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</si>
  <si>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</si>
  <si>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</si>
  <si>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</si>
  <si>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</si>
  <si>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</si>
  <si>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</si>
  <si>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</si>
  <si>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</si>
  <si>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</si>
  <si>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</si>
  <si>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</si>
  <si>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</si>
  <si>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</si>
  <si>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</si>
  <si>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</si>
  <si>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</si>
  <si>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</si>
  <si>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</si>
  <si>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</si>
  <si>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</si>
  <si>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</si>
  <si>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</si>
  <si>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</si>
  <si>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</si>
  <si>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</si>
  <si>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</si>
  <si>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</si>
  <si>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</si>
  <si>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</si>
  <si>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</si>
  <si>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</si>
  <si>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</si>
  <si>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</si>
  <si>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</si>
  <si>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</si>
  <si>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</si>
  <si>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</si>
  <si>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</si>
  <si>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</si>
  <si>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</si>
  <si>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</si>
  <si>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</si>
  <si>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</si>
  <si>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</si>
  <si>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</si>
  <si>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</si>
  <si>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</si>
  <si>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</si>
  <si>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</si>
  <si>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</si>
  <si>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</si>
  <si>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</si>
  <si>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</si>
  <si>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</si>
  <si>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</si>
  <si>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</si>
  <si>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</si>
  <si>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</si>
  <si>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</si>
  <si>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</si>
  <si>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</si>
  <si>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</si>
  <si>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</si>
  <si>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</si>
  <si>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</si>
  <si>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</si>
  <si>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</si>
  <si>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</si>
  <si>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</si>
  <si>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</si>
  <si>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</si>
  <si>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</si>
  <si>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</si>
  <si>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</si>
  <si>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</si>
  <si>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</si>
  <si>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</si>
  <si>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</si>
  <si>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</si>
  <si>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</si>
  <si>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</si>
  <si>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</si>
  <si>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</si>
  <si>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</si>
  <si>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</si>
  <si>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</si>
  <si>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</si>
  <si>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</si>
  <si>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</si>
  <si>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</si>
  <si>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</si>
  <si>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</si>
  <si>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</si>
  <si>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</si>
  <si>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</si>
  <si>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</si>
  <si>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</si>
  <si>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</si>
  <si>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</si>
  <si>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</si>
  <si>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</si>
  <si>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</si>
  <si>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</si>
  <si>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</si>
  <si>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</si>
  <si>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</si>
  <si>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</si>
  <si>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</si>
  <si>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</si>
  <si>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</si>
  <si>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</si>
  <si>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</si>
  <si>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</si>
  <si>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</si>
  <si>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</si>
  <si>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</si>
  <si>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</si>
  <si>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</si>
  <si>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</si>
  <si>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</si>
  <si>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</si>
  <si>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</si>
  <si>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</si>
  <si>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</si>
  <si>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</si>
  <si>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</si>
  <si>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</si>
  <si>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</si>
  <si>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</si>
  <si>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</si>
  <si>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</si>
  <si>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</si>
  <si>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</si>
  <si>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</si>
  <si>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</si>
  <si>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</si>
  <si>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</si>
  <si>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</si>
  <si>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</si>
  <si>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</si>
  <si>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</si>
  <si>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</si>
  <si>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</si>
  <si>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</si>
  <si>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</si>
  <si>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</si>
  <si>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</si>
  <si>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</si>
  <si>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</si>
  <si>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</si>
  <si>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</si>
  <si>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</si>
  <si>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</si>
  <si>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</si>
  <si>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</si>
  <si>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</si>
  <si>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</si>
  <si>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</si>
  <si>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</si>
  <si>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</si>
  <si>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</si>
  <si>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</si>
  <si>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</si>
  <si>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</si>
  <si>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</si>
  <si>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</si>
  <si>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</si>
  <si>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</si>
  <si>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</si>
  <si>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</si>
  <si>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</si>
  <si>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</si>
  <si>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</si>
  <si>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</si>
  <si>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</si>
  <si>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</si>
  <si>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</si>
  <si>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</si>
  <si>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</si>
  <si>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</si>
  <si>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</si>
  <si>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</si>
  <si>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</si>
  <si>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</si>
  <si>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</si>
  <si>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</si>
  <si>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</si>
  <si>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</si>
  <si>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</si>
  <si>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</si>
  <si>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</si>
  <si>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</si>
  <si>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</si>
  <si>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</si>
  <si>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</si>
  <si>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</si>
  <si>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</si>
  <si>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</si>
  <si>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</si>
  <si>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</si>
  <si>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</si>
  <si>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</si>
  <si>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</si>
  <si>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</si>
  <si>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</si>
  <si>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</si>
  <si>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</si>
  <si>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</si>
  <si>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</si>
  <si>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</si>
  <si>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</si>
  <si>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</si>
  <si>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</si>
  <si>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</si>
  <si>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</si>
  <si>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</si>
  <si>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</si>
  <si>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</si>
  <si>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</si>
  <si>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</si>
  <si>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</si>
  <si>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</si>
  <si>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</si>
  <si>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</si>
  <si>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</si>
  <si>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</si>
  <si>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</si>
  <si>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</si>
  <si>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</si>
  <si>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</si>
  <si>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</si>
  <si>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</si>
  <si>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</si>
  <si>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</si>
  <si>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</si>
  <si>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</si>
  <si>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</si>
  <si>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</si>
  <si>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</si>
  <si>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</si>
  <si>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</si>
  <si>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</si>
  <si>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</si>
  <si>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</si>
  <si>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</si>
  <si>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</si>
  <si>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</si>
  <si>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</si>
  <si>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</si>
  <si>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</si>
  <si>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</si>
  <si>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</si>
  <si>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</si>
  <si>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</si>
  <si>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</si>
  <si>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</si>
  <si>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</si>
  <si>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</si>
  <si>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</si>
  <si>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</si>
  <si>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</si>
  <si>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</si>
  <si>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</si>
  <si>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</si>
  <si>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</si>
  <si>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</si>
  <si>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</si>
  <si>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</si>
  <si>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</si>
  <si>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</si>
  <si>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</si>
  <si>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</si>
  <si>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</si>
  <si>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</si>
  <si>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</si>
  <si>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</si>
  <si>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</si>
  <si>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</si>
  <si>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</si>
  <si>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</si>
  <si>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</si>
  <si>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</si>
  <si>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</si>
  <si>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</si>
  <si>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</si>
  <si>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</si>
  <si>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</si>
  <si>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</si>
  <si>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</si>
  <si>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</si>
  <si>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</si>
  <si>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</si>
  <si>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</si>
  <si>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</si>
  <si>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</si>
  <si>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</si>
  <si>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</si>
  <si>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</si>
  <si>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</si>
  <si>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</si>
  <si>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</si>
  <si>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</si>
  <si>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</si>
  <si>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</si>
  <si>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</si>
  <si>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</si>
  <si>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</si>
  <si>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</si>
  <si>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</si>
  <si>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</si>
  <si>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</si>
  <si>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</si>
  <si>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</si>
  <si>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</si>
  <si>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</si>
  <si>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</si>
  <si>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</si>
  <si>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</si>
  <si>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</si>
  <si>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</si>
  <si>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</si>
  <si>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</si>
  <si>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</si>
  <si>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</si>
  <si>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</si>
  <si>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</si>
  <si>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</si>
  <si>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</si>
  <si>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</si>
  <si>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</si>
  <si>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</si>
  <si>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</si>
  <si>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</si>
  <si>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</si>
  <si>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</si>
  <si>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</si>
  <si>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</si>
  <si>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</si>
  <si>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</si>
  <si>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</si>
  <si>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</si>
  <si>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</si>
  <si>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</si>
  <si>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</si>
  <si>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</si>
  <si>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</si>
  <si>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</si>
  <si>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</si>
  <si>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</si>
  <si>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</si>
  <si>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</si>
  <si>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</si>
  <si>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</si>
  <si>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</si>
  <si>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</si>
  <si>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</si>
  <si>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</si>
  <si>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</si>
  <si>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</si>
  <si>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</si>
  <si>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</si>
  <si>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</si>
  <si>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</si>
  <si>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</si>
  <si>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</si>
  <si>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</si>
  <si>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</si>
  <si>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</si>
  <si>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</si>
  <si>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</si>
  <si>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</si>
  <si>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</si>
  <si>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</si>
  <si>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</si>
  <si>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</si>
  <si>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</si>
  <si>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</si>
  <si>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</si>
  <si>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</si>
  <si>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</si>
  <si>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</si>
  <si>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</si>
  <si>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</si>
  <si>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</si>
  <si>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</si>
  <si>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</si>
  <si>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</si>
  <si>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</si>
  <si>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</si>
  <si>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</si>
  <si>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</si>
  <si>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</si>
  <si>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</si>
  <si>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</si>
  <si>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</si>
  <si>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</si>
  <si>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</si>
  <si>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</si>
  <si>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</si>
  <si>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</si>
  <si>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</si>
  <si>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</si>
  <si>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</si>
  <si>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</si>
  <si>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</si>
  <si>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</si>
  <si>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</si>
  <si>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</si>
  <si>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</si>
  <si>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</si>
  <si>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</si>
  <si>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</si>
  <si>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</si>
  <si>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</si>
  <si>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</si>
  <si>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</si>
  <si>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</si>
  <si>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</si>
  <si>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</si>
  <si>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</si>
  <si>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</si>
  <si>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</si>
  <si>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</si>
  <si>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</si>
  <si>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</si>
  <si>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</si>
  <si>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</si>
  <si>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</si>
  <si>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</si>
  <si>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</si>
  <si>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</si>
  <si>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</si>
  <si>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</si>
  <si>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</si>
  <si>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</si>
  <si>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</si>
  <si>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</si>
  <si>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</si>
  <si>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</si>
  <si>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</si>
  <si>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</si>
  <si>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</si>
  <si>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</si>
  <si>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</si>
  <si>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</si>
  <si>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</si>
  <si>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</si>
  <si>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</si>
  <si>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</si>
  <si>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</si>
  <si>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</si>
  <si>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</si>
  <si>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</si>
  <si>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</si>
  <si>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</si>
  <si>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</si>
  <si>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</si>
  <si>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</si>
  <si>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</si>
  <si>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</si>
  <si>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</si>
  <si>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</si>
  <si>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</si>
  <si>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</si>
  <si>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</si>
  <si>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</si>
  <si>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</si>
  <si>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</si>
  <si>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</si>
  <si>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</si>
  <si>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</si>
  <si>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</si>
  <si>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</si>
  <si>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</si>
  <si>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</si>
  <si>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</si>
  <si>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</si>
  <si>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</si>
  <si>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</si>
  <si>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</si>
  <si>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</si>
  <si>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</si>
  <si>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</si>
  <si>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</si>
  <si>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</si>
  <si>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</si>
  <si>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</si>
  <si>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</si>
  <si>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</si>
  <si>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</si>
  <si>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</si>
  <si>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</si>
  <si>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</si>
  <si>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</si>
  <si>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</si>
  <si>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</si>
  <si>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</si>
  <si>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</si>
  <si>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</si>
  <si>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</si>
  <si>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</si>
  <si>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</si>
  <si>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</si>
  <si>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</si>
  <si>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</si>
  <si>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</si>
  <si>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</si>
  <si>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</si>
  <si>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</si>
  <si>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</si>
  <si>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</si>
  <si>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</si>
  <si>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</si>
  <si>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</si>
  <si>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</si>
  <si>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</si>
  <si>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</si>
  <si>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</si>
  <si>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</si>
  <si>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</si>
  <si>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</si>
  <si>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</si>
  <si>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</si>
  <si>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</si>
  <si>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</si>
  <si>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</si>
  <si>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</si>
  <si>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</si>
  <si>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</si>
  <si>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</si>
  <si>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</si>
  <si>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</si>
  <si>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</si>
  <si>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</si>
  <si>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</si>
  <si>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</si>
  <si>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</si>
  <si>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</si>
  <si>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</si>
  <si>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</si>
  <si>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</si>
  <si>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</si>
  <si>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</si>
  <si>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</si>
  <si>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</si>
  <si>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</si>
  <si>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</si>
  <si>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</si>
  <si>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</si>
  <si>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</si>
  <si>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</si>
  <si>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</si>
  <si>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</si>
  <si>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</si>
  <si>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</si>
  <si>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</si>
  <si>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</si>
  <si>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</si>
  <si>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</si>
  <si>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</si>
  <si>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</si>
  <si>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</si>
  <si>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</si>
  <si>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</si>
  <si>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</si>
  <si>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</si>
  <si>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</si>
  <si>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</si>
  <si>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</si>
  <si>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</si>
  <si>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</si>
  <si>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</si>
  <si>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</si>
  <si>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</si>
  <si>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</si>
  <si>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</si>
  <si>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</si>
  <si>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</si>
  <si>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</si>
  <si>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</si>
  <si>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</si>
  <si>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</si>
  <si>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</si>
  <si>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</si>
  <si>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</si>
  <si>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</si>
  <si>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</si>
  <si>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</si>
  <si>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</si>
  <si>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</si>
  <si>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</si>
  <si>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</si>
  <si>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</si>
  <si>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</si>
  <si>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</si>
  <si>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</si>
  <si>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</si>
  <si>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</si>
  <si>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</si>
  <si>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</si>
  <si>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</si>
  <si>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</si>
  <si>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</si>
  <si>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</si>
  <si>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</si>
  <si>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</si>
  <si>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</si>
  <si>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</si>
  <si>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</si>
  <si>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</si>
  <si>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</si>
  <si>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</si>
  <si>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</si>
  <si>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</si>
  <si>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</si>
  <si>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</si>
  <si>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</si>
  <si>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</si>
  <si>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</si>
  <si>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</si>
  <si>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</si>
  <si>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</si>
  <si>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</si>
  <si>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</si>
  <si>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</si>
  <si>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</si>
  <si>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</si>
  <si>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</si>
  <si>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</si>
  <si>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</si>
  <si>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</si>
  <si>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</si>
  <si>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</si>
  <si>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</si>
  <si>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</si>
  <si>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</si>
  <si>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</si>
  <si>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</si>
  <si>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</si>
  <si>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</si>
  <si>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</si>
  <si>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</si>
  <si>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</si>
  <si>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</si>
  <si>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</si>
  <si>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</si>
  <si>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</si>
  <si>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</si>
  <si>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</si>
  <si>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</si>
  <si>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</si>
  <si>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</si>
  <si>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</si>
  <si>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</si>
  <si>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</si>
  <si>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</si>
  <si>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</si>
  <si>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</si>
  <si>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</si>
  <si>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</si>
  <si>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</si>
  <si>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</si>
  <si>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</si>
  <si>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</si>
  <si>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</si>
  <si>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</si>
  <si>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</si>
  <si>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</si>
  <si>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</si>
  <si>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</si>
  <si>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</si>
  <si>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</si>
  <si>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</si>
  <si>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</si>
  <si>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</si>
  <si>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</si>
  <si>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</si>
  <si>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</si>
  <si>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</si>
  <si>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</si>
  <si>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</si>
  <si>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</si>
  <si>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</si>
  <si>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</si>
  <si>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</si>
  <si>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</si>
  <si>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</si>
  <si>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</si>
  <si>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</si>
  <si>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</si>
  <si>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</si>
  <si>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</si>
  <si>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</si>
  <si>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</si>
  <si>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</si>
  <si>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</si>
  <si>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</si>
  <si>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</si>
  <si>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</si>
  <si>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</si>
  <si>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</si>
  <si>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</si>
  <si>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</si>
  <si>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</si>
  <si>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</si>
  <si>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</si>
  <si>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</si>
  <si>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</si>
  <si>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</si>
  <si>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</si>
  <si>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</si>
  <si>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</si>
  <si>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</si>
  <si>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</si>
  <si>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</si>
  <si>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</si>
  <si>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</si>
  <si>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</si>
  <si>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</si>
  <si>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</si>
  <si>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</si>
  <si>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</si>
  <si>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</si>
  <si>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</si>
  <si>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</si>
  <si>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</si>
  <si>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</si>
  <si>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</si>
  <si>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</si>
  <si>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</si>
  <si>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</si>
  <si>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</si>
  <si>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</si>
  <si>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</si>
  <si>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</si>
  <si>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</si>
  <si>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</si>
  <si>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</si>
  <si>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</si>
  <si>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</si>
  <si>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</si>
  <si>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</si>
  <si>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</si>
  <si>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</si>
  <si>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</si>
  <si>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</si>
  <si>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</si>
  <si>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</si>
  <si>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</si>
  <si>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</si>
  <si>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</si>
  <si>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</si>
  <si>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</si>
  <si>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</si>
  <si>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</si>
  <si>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</si>
  <si>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</si>
  <si>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</si>
  <si>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</si>
  <si>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</si>
  <si>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</si>
  <si>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</si>
  <si>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</si>
  <si>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</si>
  <si>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</si>
  <si>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</si>
  <si>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</si>
  <si>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</si>
  <si>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</si>
  <si>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</si>
  <si>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</si>
  <si>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</si>
  <si>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</si>
  <si>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</si>
  <si>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</si>
  <si>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</si>
  <si>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</si>
  <si>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</si>
  <si>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</si>
  <si>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</si>
  <si>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</si>
  <si>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</si>
  <si>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</si>
  <si>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</si>
  <si>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</si>
  <si>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</si>
  <si>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</si>
  <si>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</si>
  <si>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</si>
  <si>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</si>
  <si>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</si>
  <si>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</si>
  <si>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</si>
  <si>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</si>
  <si>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</si>
  <si>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</si>
  <si>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</si>
  <si>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</si>
  <si>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</si>
  <si>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</si>
  <si>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</si>
  <si>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</si>
  <si>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</si>
  <si>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</si>
  <si>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</si>
  <si>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</si>
  <si>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</si>
  <si>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</si>
  <si>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</si>
  <si>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</si>
  <si>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</si>
  <si>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</si>
  <si>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</si>
  <si>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</si>
  <si>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</si>
  <si>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</si>
  <si>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</si>
  <si>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</si>
  <si>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</si>
  <si>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</si>
  <si>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</si>
  <si>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</si>
  <si>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</si>
  <si>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</si>
  <si>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</si>
  <si>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</si>
  <si>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</si>
  <si>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</si>
  <si>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</si>
  <si>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</si>
  <si>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</si>
  <si>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</si>
  <si>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</si>
  <si>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</si>
  <si>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</si>
  <si>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</si>
  <si>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</si>
  <si>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</si>
  <si>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</si>
  <si>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</si>
  <si>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</si>
  <si>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</si>
  <si>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</si>
  <si>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</si>
  <si>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</si>
  <si>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</si>
  <si>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</si>
  <si>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</si>
  <si>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</si>
  <si>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</si>
  <si>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</si>
  <si>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</si>
  <si>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</si>
  <si>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</si>
  <si>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</si>
  <si>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</si>
  <si>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</si>
  <si>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</si>
  <si>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</si>
  <si>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</si>
  <si>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</si>
  <si>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</si>
  <si>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</si>
  <si>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</si>
  <si>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</si>
  <si>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</si>
  <si>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</si>
  <si>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</si>
  <si>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</si>
  <si>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</si>
  <si>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</si>
  <si>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</si>
  <si>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</si>
  <si>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</si>
  <si>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</si>
  <si>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</si>
  <si>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</si>
  <si>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</si>
  <si>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</si>
  <si>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</si>
  <si>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</si>
  <si>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</si>
  <si>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</si>
  <si>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</si>
  <si>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</si>
  <si>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</si>
  <si>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</si>
  <si>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</si>
  <si>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</si>
  <si>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</si>
  <si>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</si>
  <si>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</si>
  <si>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</si>
  <si>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</si>
  <si>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</si>
  <si>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</si>
  <si>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</si>
  <si>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</si>
  <si>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</si>
  <si>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</si>
  <si>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</si>
  <si>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</si>
  <si>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</si>
  <si>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</si>
  <si>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</si>
  <si>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</si>
  <si>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</si>
  <si>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</si>
  <si>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</si>
  <si>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</si>
  <si>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</si>
  <si>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</si>
  <si>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</si>
  <si>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</si>
  <si>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</si>
  <si>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</si>
  <si>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</si>
  <si>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</si>
  <si>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</si>
  <si>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</si>
  <si>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</si>
  <si>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</si>
  <si>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</si>
  <si>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</si>
  <si>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</si>
  <si>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</si>
  <si>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</si>
  <si>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</si>
  <si>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</si>
  <si>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</si>
  <si>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</si>
  <si>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</si>
  <si>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</si>
  <si>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</si>
  <si>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</si>
  <si>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</si>
  <si>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</si>
  <si>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</si>
  <si>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</si>
  <si>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</si>
  <si>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</si>
  <si>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</si>
  <si>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</si>
  <si>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</si>
  <si>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</si>
  <si>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</si>
  <si>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</si>
  <si>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</si>
  <si>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</si>
  <si>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</si>
  <si>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</si>
  <si>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</si>
  <si>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</si>
  <si>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</si>
  <si>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</si>
  <si>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</si>
  <si>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</si>
  <si>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</si>
  <si>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</si>
  <si>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</si>
  <si>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</si>
  <si>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</si>
  <si>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</si>
  <si>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</si>
  <si>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</si>
  <si>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</si>
  <si>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</si>
  <si>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</si>
  <si>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</si>
  <si>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</si>
  <si>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</si>
  <si>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</si>
  <si>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</si>
  <si>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</si>
  <si>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</si>
  <si>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</si>
  <si>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</si>
  <si>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</si>
  <si>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</si>
  <si>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</si>
  <si>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</si>
  <si>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</si>
  <si>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</si>
  <si>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</si>
  <si>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</si>
  <si>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</si>
  <si>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</si>
  <si>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</si>
  <si>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</si>
  <si>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</si>
  <si>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</si>
  <si>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</si>
  <si>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</si>
  <si>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</si>
  <si>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</si>
  <si>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</si>
  <si>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</si>
  <si>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</si>
  <si>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</si>
  <si>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</si>
  <si>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</si>
  <si>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</si>
  <si>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</si>
  <si>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</si>
  <si>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</si>
  <si>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</si>
  <si>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</si>
  <si>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</si>
  <si>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</si>
  <si>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</si>
  <si>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</si>
  <si>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</si>
  <si>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</si>
  <si>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</si>
  <si>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</si>
  <si>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</si>
  <si>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</si>
  <si>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</si>
  <si>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</si>
  <si>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</si>
  <si>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</si>
  <si>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</si>
  <si>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</si>
  <si>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</si>
  <si>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</si>
  <si>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</si>
  <si>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</si>
  <si>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</si>
  <si>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</si>
  <si>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</si>
  <si>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</si>
  <si>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</si>
  <si>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</si>
  <si>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</si>
  <si>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</si>
  <si>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</si>
  <si>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</si>
  <si>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</si>
  <si>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</si>
  <si>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</si>
  <si>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</si>
  <si>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</si>
  <si>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</si>
  <si>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</si>
  <si>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</si>
  <si>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</si>
  <si>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</si>
  <si>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</si>
  <si>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</si>
  <si>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</si>
  <si>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</si>
  <si>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</si>
  <si>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</si>
  <si>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</si>
  <si>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</si>
  <si>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</si>
  <si>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</si>
  <si>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</si>
  <si>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</si>
  <si>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</si>
  <si>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</si>
  <si>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</si>
  <si>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</si>
  <si>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</si>
  <si>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</si>
  <si>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</si>
  <si>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</si>
  <si>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</si>
  <si>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</si>
  <si>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</si>
  <si>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</si>
  <si>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</si>
  <si>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</si>
  <si>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</si>
  <si>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</si>
  <si>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</si>
  <si>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</si>
  <si>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</si>
  <si>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</si>
  <si>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</si>
  <si>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</si>
  <si>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</si>
  <si>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</si>
  <si>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</si>
  <si>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</si>
  <si>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</si>
  <si>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</si>
  <si>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</si>
  <si>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</si>
  <si>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</si>
  <si>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</si>
  <si>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</si>
  <si>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</si>
  <si>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</si>
  <si>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</si>
  <si>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</si>
  <si>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</si>
  <si>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</si>
  <si>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</si>
  <si>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</si>
  <si>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</si>
  <si>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</si>
  <si>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</si>
  <si>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</si>
  <si>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</si>
  <si>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</si>
  <si>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</si>
  <si>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</si>
  <si>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</si>
  <si>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</si>
  <si>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</si>
  <si>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</si>
  <si>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</si>
  <si>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</si>
  <si>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</si>
  <si>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</si>
  <si>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</si>
  <si>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</si>
  <si>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</si>
  <si>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</si>
  <si>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</si>
  <si>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</si>
  <si>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</si>
  <si>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</si>
  <si>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</si>
  <si>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</si>
  <si>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</si>
  <si>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</si>
  <si>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</si>
  <si>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</si>
  <si>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</si>
  <si>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</si>
  <si>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</si>
  <si>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</si>
  <si>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</si>
  <si>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</si>
  <si>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</si>
  <si>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</si>
  <si>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</si>
  <si>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</si>
  <si>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</si>
  <si>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</si>
  <si>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</si>
  <si>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</si>
  <si>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</si>
  <si>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</si>
  <si>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</si>
  <si>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</si>
  <si>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</si>
  <si>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</si>
  <si>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</si>
  <si>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</si>
  <si>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</si>
  <si>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</si>
  <si>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</si>
  <si>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</si>
  <si>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</si>
  <si>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</si>
  <si>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</si>
  <si>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</si>
  <si>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</si>
  <si>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</si>
  <si>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</si>
  <si>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</si>
  <si>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</si>
  <si>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</si>
  <si>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</si>
  <si>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</si>
  <si>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</si>
  <si>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</si>
  <si>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</si>
  <si>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</si>
  <si>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</si>
  <si>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</si>
  <si>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</si>
  <si>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</si>
  <si>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</si>
  <si>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</si>
  <si>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</si>
  <si>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</si>
  <si>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</si>
  <si>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</si>
  <si>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</si>
  <si>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</si>
  <si>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</si>
  <si>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</si>
  <si>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</si>
  <si>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</si>
  <si>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</si>
  <si>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</si>
  <si>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</si>
  <si>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</si>
  <si>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</si>
  <si>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</si>
  <si>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</si>
  <si>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</si>
  <si>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</si>
  <si>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</si>
  <si>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</si>
  <si>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</si>
  <si>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</si>
  <si>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</si>
  <si>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</si>
  <si>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</si>
  <si>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</si>
  <si>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</si>
  <si>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</si>
  <si>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</si>
  <si>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</si>
  <si>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</si>
  <si>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</si>
  <si>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</si>
  <si>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</si>
  <si>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</si>
  <si>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</si>
  <si>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</si>
  <si>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</si>
  <si>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</si>
  <si>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</si>
  <si>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</si>
  <si>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</si>
  <si>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</si>
  <si>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</si>
  <si>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</si>
  <si>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</si>
  <si>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</si>
  <si>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</si>
  <si>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</si>
  <si>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</si>
  <si>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</si>
  <si>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</si>
  <si>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</si>
  <si>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</si>
  <si>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</si>
  <si>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</si>
  <si>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</si>
  <si>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</si>
  <si>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</si>
  <si>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</si>
  <si>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</si>
  <si>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</si>
  <si>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</si>
  <si>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</si>
  <si>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</si>
  <si>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</si>
  <si>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</si>
  <si>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</si>
  <si>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</si>
  <si>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</si>
  <si>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</si>
  <si>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</si>
  <si>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</si>
  <si>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</si>
  <si>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</si>
  <si>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</si>
  <si>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</si>
  <si>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</si>
  <si>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</si>
  <si>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</si>
  <si>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</si>
  <si>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</si>
  <si>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</si>
  <si>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</si>
  <si>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</si>
  <si>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</si>
  <si>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</si>
  <si>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</si>
  <si>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</si>
  <si>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</si>
  <si>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</si>
  <si>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</si>
  <si>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</si>
  <si>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</si>
  <si>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</si>
  <si>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</si>
  <si>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</si>
  <si>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</si>
  <si>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</si>
  <si>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</si>
  <si>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</si>
  <si>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</si>
  <si>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</si>
  <si>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</si>
  <si>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</si>
  <si>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</si>
  <si>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</si>
  <si>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</si>
  <si>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</si>
  <si>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</si>
  <si>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</si>
  <si>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</si>
  <si>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</si>
  <si>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</si>
  <si>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</si>
  <si>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</si>
  <si>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</si>
  <si>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</si>
  <si>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</si>
  <si>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</si>
  <si>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</si>
  <si>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</si>
  <si>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</si>
  <si>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</si>
  <si>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</si>
  <si>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</si>
  <si>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</si>
  <si>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</si>
  <si>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</si>
  <si>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</si>
  <si>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</si>
  <si>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</si>
  <si>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</si>
  <si>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</si>
  <si>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</si>
  <si>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</si>
  <si>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</si>
  <si>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</si>
  <si>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</si>
  <si>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</si>
  <si>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</si>
  <si>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</si>
  <si>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</si>
  <si>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</si>
  <si>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</si>
  <si>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</si>
  <si>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</si>
  <si>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</si>
  <si>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</si>
  <si>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</si>
  <si>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</si>
  <si>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</si>
  <si>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</si>
  <si>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</si>
  <si>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</si>
  <si>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</si>
  <si>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</si>
  <si>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</si>
  <si>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</si>
  <si>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</si>
  <si>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</si>
  <si>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</si>
  <si>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</si>
  <si>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</si>
  <si>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</si>
  <si>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</si>
  <si>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</si>
  <si>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</si>
  <si>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</si>
  <si>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</si>
  <si>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</si>
  <si>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</si>
  <si>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</si>
  <si>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</si>
  <si>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</si>
  <si>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</si>
  <si>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</si>
  <si>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</si>
  <si>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</si>
  <si>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</si>
  <si>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</si>
  <si>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</si>
  <si>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</si>
  <si>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</si>
  <si>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</si>
  <si>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</si>
  <si>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</si>
  <si>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</si>
  <si>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</si>
  <si>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</si>
  <si>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</si>
  <si>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</si>
  <si>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</si>
  <si>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</si>
  <si>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</si>
  <si>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</si>
  <si>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</si>
  <si>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</si>
  <si>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</si>
  <si>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</si>
  <si>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</si>
  <si>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</si>
  <si>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</si>
  <si>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</si>
  <si>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</si>
  <si>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</si>
  <si>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</si>
  <si>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</si>
  <si>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</si>
  <si>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</si>
  <si>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</si>
  <si>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</si>
  <si>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</si>
  <si>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</si>
  <si>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</si>
  <si>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</si>
  <si>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</si>
  <si>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</si>
  <si>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</si>
  <si>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</si>
  <si>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</si>
  <si>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</si>
  <si>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</si>
  <si>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</si>
  <si>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</si>
  <si>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</si>
  <si>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</si>
  <si>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</si>
  <si>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</si>
  <si>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</si>
  <si>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</si>
  <si>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</si>
  <si>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</si>
  <si>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</si>
  <si>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</si>
  <si>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</si>
  <si>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</si>
  <si>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</si>
  <si>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</si>
  <si>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</si>
  <si>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</si>
  <si>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</si>
  <si>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</si>
  <si>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</si>
  <si>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</si>
  <si>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</si>
  <si>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</si>
  <si>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</si>
  <si>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</si>
  <si>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</si>
  <si>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</si>
  <si>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</si>
  <si>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</si>
  <si>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</si>
  <si>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</si>
  <si>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</si>
  <si>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</si>
  <si>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</si>
  <si>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</si>
  <si>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</si>
  <si>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</si>
  <si>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</si>
  <si>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</si>
  <si>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</si>
  <si>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</si>
  <si>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</si>
  <si>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</si>
  <si>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</si>
  <si>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</si>
  <si>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</si>
  <si>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</si>
  <si>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</si>
  <si>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</si>
  <si>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</si>
  <si>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</si>
  <si>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</si>
  <si>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</si>
  <si>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</si>
  <si>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</si>
  <si>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</si>
  <si>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</si>
  <si>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</si>
  <si>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</si>
  <si>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</si>
  <si>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</si>
  <si>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</si>
  <si>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</si>
  <si>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</si>
  <si>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</si>
  <si>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</si>
  <si>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</si>
  <si>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</si>
  <si>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</si>
  <si>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</si>
  <si>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</si>
  <si>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</si>
  <si>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</si>
  <si>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</si>
  <si>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</si>
  <si>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</si>
  <si>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</si>
  <si>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</si>
  <si>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</si>
  <si>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</si>
  <si>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</si>
  <si>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</si>
  <si>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</si>
  <si>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</si>
  <si>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</si>
  <si>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</si>
  <si>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</si>
  <si>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</si>
  <si>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</si>
  <si>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</si>
  <si>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</si>
  <si>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</si>
  <si>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</si>
  <si>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</si>
  <si>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</si>
  <si>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</si>
  <si>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</si>
  <si>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</si>
  <si>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</si>
  <si>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</si>
  <si>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</si>
  <si>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</si>
  <si>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</si>
  <si>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</si>
  <si>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</si>
  <si>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</si>
  <si>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</si>
  <si>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</si>
  <si>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</si>
  <si>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</si>
  <si>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</si>
  <si>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</si>
  <si>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</si>
  <si>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</si>
  <si>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</si>
  <si>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</si>
  <si>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</si>
  <si>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</si>
  <si>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</si>
  <si>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</si>
  <si>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</si>
  <si>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</si>
  <si>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</si>
  <si>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</si>
  <si>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</si>
  <si>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</si>
  <si>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</si>
  <si>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</si>
  <si>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</si>
  <si>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</si>
  <si>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</si>
  <si>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</si>
  <si>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</si>
  <si>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</si>
  <si>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</si>
  <si>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</si>
  <si>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</si>
  <si>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</si>
  <si>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</si>
  <si>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</si>
  <si>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</si>
  <si>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</si>
  <si>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</si>
  <si>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</si>
  <si>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</si>
  <si>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</si>
  <si>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</si>
  <si>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</si>
  <si>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</si>
  <si>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</si>
  <si>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</si>
  <si>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</si>
  <si>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</si>
  <si>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</si>
  <si>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</si>
  <si>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</si>
  <si>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</si>
  <si>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</si>
  <si>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</si>
  <si>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</si>
  <si>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</si>
  <si>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</si>
  <si>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</si>
  <si>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</si>
  <si>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</si>
  <si>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</si>
  <si>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</si>
  <si>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</si>
  <si>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</si>
  <si>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</si>
  <si>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</si>
  <si>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</si>
  <si>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</si>
  <si>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</si>
  <si>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</si>
  <si>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</si>
  <si>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</si>
  <si>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</si>
  <si>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</si>
  <si>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</si>
  <si>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</si>
  <si>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</si>
  <si>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</si>
  <si>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</si>
  <si>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</si>
  <si>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</si>
  <si>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</si>
  <si>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</si>
  <si>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</si>
  <si>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</si>
  <si>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</si>
  <si>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</si>
  <si>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</si>
  <si>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</si>
  <si>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</si>
  <si>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</si>
  <si>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</si>
  <si>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</si>
  <si>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</si>
  <si>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</si>
  <si>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</si>
  <si>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</si>
  <si>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</si>
  <si>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</si>
  <si>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</si>
  <si>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</si>
  <si>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</si>
  <si>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</si>
  <si>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</si>
  <si>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</si>
  <si>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</si>
  <si>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</si>
  <si>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</si>
  <si>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</si>
  <si>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</si>
  <si>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</si>
  <si>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</si>
  <si>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</si>
  <si>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</si>
  <si>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</si>
  <si>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</si>
  <si>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</si>
  <si>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</si>
  <si>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</si>
  <si>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</si>
  <si>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</si>
  <si>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</si>
  <si>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</si>
  <si>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</si>
  <si>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</si>
  <si>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</si>
  <si>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</si>
  <si>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</si>
  <si>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</si>
  <si>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</si>
  <si>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</si>
  <si>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</si>
  <si>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</si>
  <si>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</si>
  <si>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</si>
  <si>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</si>
  <si>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</si>
  <si>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</si>
  <si>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</si>
  <si>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</si>
  <si>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</si>
  <si>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</si>
  <si>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</si>
  <si>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</si>
  <si>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</si>
  <si>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</si>
  <si>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</si>
  <si>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</si>
  <si>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</si>
  <si>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</si>
  <si>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</si>
  <si>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</si>
  <si>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</si>
  <si>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</si>
  <si>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</si>
  <si>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</si>
  <si>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</si>
  <si>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</si>
  <si>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</si>
  <si>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</si>
  <si>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</si>
  <si>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</si>
  <si>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</si>
  <si>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</si>
  <si>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</si>
  <si>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</si>
  <si>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</si>
  <si>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</si>
  <si>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</si>
  <si>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</si>
  <si>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</si>
  <si>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</si>
  <si>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</si>
  <si>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</si>
  <si>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</si>
  <si>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</si>
  <si>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</si>
  <si>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</si>
  <si>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</si>
  <si>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</si>
  <si>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</si>
  <si>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</si>
  <si>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</si>
  <si>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</si>
  <si>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</si>
  <si>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</si>
  <si>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</si>
  <si>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</si>
  <si>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</si>
  <si>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</si>
  <si>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</si>
  <si>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</si>
  <si>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</si>
  <si>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</si>
  <si>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</si>
  <si>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</si>
  <si>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</si>
  <si>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</si>
  <si>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</si>
  <si>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</si>
  <si>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</si>
  <si>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</si>
  <si>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</si>
  <si>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</si>
  <si>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</si>
  <si>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</si>
  <si>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</si>
  <si>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</si>
  <si>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</si>
  <si>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</si>
  <si>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</si>
  <si>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</si>
  <si>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</si>
  <si>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</si>
  <si>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</si>
  <si>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</si>
  <si>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</si>
  <si>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</si>
  <si>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</si>
  <si>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</si>
  <si>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</si>
  <si>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</si>
  <si>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</si>
  <si>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</si>
  <si>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</si>
  <si>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</si>
  <si>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</si>
  <si>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</si>
  <si>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</si>
  <si>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</si>
  <si>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</si>
  <si>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</si>
  <si>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</si>
  <si>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</si>
  <si>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</si>
  <si>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</si>
  <si>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</si>
  <si>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</si>
  <si>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</si>
  <si>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</si>
  <si>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</si>
  <si>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</si>
  <si>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</si>
  <si>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</si>
  <si>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</si>
  <si>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</si>
  <si>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</si>
  <si>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</si>
  <si>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</si>
  <si>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</si>
  <si>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</si>
  <si>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</si>
  <si>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</si>
  <si>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</si>
  <si>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</si>
  <si>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</si>
  <si>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</si>
  <si>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</si>
  <si>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</si>
  <si>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</si>
  <si>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</si>
  <si>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</si>
  <si>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</si>
  <si>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</si>
  <si>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</si>
  <si>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</si>
  <si>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</si>
  <si>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</si>
  <si>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</si>
  <si>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</si>
  <si>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</si>
  <si>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</si>
  <si>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</si>
  <si>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</si>
  <si>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</si>
  <si>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</si>
  <si>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</si>
  <si>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</si>
  <si>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</si>
  <si>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</si>
  <si>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</si>
  <si>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</si>
  <si>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</si>
  <si>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</si>
  <si>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</si>
  <si>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</si>
  <si>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</si>
  <si>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</si>
  <si>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</si>
  <si>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</si>
  <si>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</si>
  <si>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</si>
  <si>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</si>
  <si>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</si>
  <si>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</si>
  <si>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</si>
  <si>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</si>
  <si>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</si>
  <si>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</si>
  <si>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</si>
  <si>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</si>
  <si>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</si>
  <si>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</si>
  <si>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</si>
  <si>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</si>
  <si>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</si>
  <si>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</si>
  <si>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</si>
  <si>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</si>
  <si>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</si>
  <si>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</si>
  <si>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</si>
  <si>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</si>
  <si>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</si>
  <si>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</si>
  <si>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</si>
  <si>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</si>
  <si>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</si>
  <si>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</si>
  <si>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</si>
  <si>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</si>
  <si>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</si>
  <si>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</si>
  <si>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</si>
  <si>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</si>
  <si>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</si>
  <si>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</si>
  <si>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</si>
  <si>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</si>
  <si>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</si>
  <si>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</si>
  <si>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</si>
  <si>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</si>
  <si>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</si>
  <si>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</si>
  <si>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</si>
  <si>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</si>
  <si>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</si>
  <si>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</si>
  <si>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</si>
  <si>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</si>
  <si>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</si>
  <si>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</si>
  <si>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</si>
  <si>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</si>
  <si>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</si>
  <si>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</si>
  <si>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</si>
  <si>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</si>
  <si>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</si>
  <si>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</si>
  <si>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</si>
  <si>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</si>
  <si>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</si>
  <si>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</si>
  <si>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</si>
  <si>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</si>
  <si>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</si>
  <si>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</si>
  <si>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</si>
  <si>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</si>
  <si>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</si>
  <si>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</si>
  <si>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</si>
  <si>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</si>
  <si>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</si>
  <si>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</si>
  <si>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</si>
  <si>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</si>
  <si>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</si>
  <si>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</si>
  <si>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</si>
  <si>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</si>
  <si>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</si>
  <si>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</si>
  <si>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</si>
  <si>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</si>
  <si>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</si>
  <si>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</si>
  <si>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</si>
  <si>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</si>
  <si>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</si>
  <si>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</si>
  <si>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</si>
  <si>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</si>
  <si>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</si>
  <si>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</si>
  <si>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</si>
  <si>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</si>
  <si>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</si>
  <si>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</si>
  <si>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</si>
  <si>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</si>
  <si>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</si>
  <si>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</si>
  <si>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</si>
  <si>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</si>
  <si>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</si>
  <si>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</si>
  <si>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</si>
  <si>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</si>
  <si>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</si>
  <si>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</si>
  <si>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</si>
  <si>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</si>
  <si>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</si>
  <si>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</si>
  <si>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</si>
  <si>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</si>
  <si>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</si>
  <si>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</si>
  <si>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</si>
  <si>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</si>
  <si>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</si>
  <si>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</si>
  <si>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</si>
  <si>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</si>
  <si>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</si>
  <si>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</si>
  <si>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</si>
  <si>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</si>
  <si>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</si>
  <si>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</si>
  <si>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</si>
  <si>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</si>
  <si>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</si>
  <si>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</si>
  <si>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</si>
  <si>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</si>
  <si>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</si>
  <si>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</si>
  <si>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</si>
  <si>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</si>
  <si>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</si>
  <si>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</si>
  <si>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</si>
  <si>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</si>
  <si>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</si>
  <si>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</si>
  <si>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</si>
  <si>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</si>
  <si>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</si>
  <si>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</si>
  <si>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</si>
  <si>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</si>
  <si>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</si>
  <si>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</si>
  <si>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</si>
  <si>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</si>
  <si>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</si>
  <si>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</si>
  <si>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</si>
  <si>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</si>
  <si>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</si>
  <si>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</si>
  <si>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</si>
  <si>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</si>
  <si>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</si>
  <si>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</si>
  <si>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</si>
  <si>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</si>
  <si>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</si>
  <si>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</si>
  <si>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</si>
  <si>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</si>
  <si>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</si>
  <si>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</si>
  <si>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</si>
  <si>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</si>
  <si>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</si>
  <si>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</si>
  <si>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</si>
  <si>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</si>
  <si>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</si>
  <si>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</si>
  <si>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</si>
  <si>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</si>
  <si>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</si>
  <si>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</si>
  <si>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</si>
  <si>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</si>
  <si>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</si>
  <si>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</si>
  <si>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</si>
  <si>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</si>
  <si>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</si>
  <si>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</si>
  <si>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</si>
  <si>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</si>
  <si>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</si>
  <si>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</si>
  <si>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</si>
  <si>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</si>
  <si>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</si>
  <si>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</si>
  <si>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</si>
  <si>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</si>
  <si>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</si>
  <si>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</si>
  <si>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</si>
  <si>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</si>
  <si>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</si>
  <si>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</si>
  <si>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</si>
  <si>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</si>
  <si>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</si>
  <si>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</si>
  <si>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</si>
  <si>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</si>
  <si>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</si>
  <si>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</si>
  <si>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</si>
  <si>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</si>
  <si>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</si>
  <si>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</si>
  <si>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</si>
  <si>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</si>
  <si>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</si>
  <si>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</si>
  <si>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</si>
  <si>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</si>
  <si>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</si>
  <si>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</si>
  <si>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</si>
  <si>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</si>
  <si>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</si>
  <si>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</si>
  <si>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</si>
  <si>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</si>
  <si>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</si>
  <si>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</si>
  <si>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</si>
  <si>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</si>
  <si>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</si>
  <si>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</si>
  <si>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</si>
  <si>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</si>
  <si>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</si>
  <si>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</si>
  <si>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</si>
  <si>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</si>
  <si>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</si>
  <si>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</si>
  <si>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</si>
  <si>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</si>
  <si>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</si>
  <si>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</si>
  <si>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</si>
  <si>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</si>
  <si>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</si>
  <si>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</si>
  <si>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</si>
  <si>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</si>
  <si>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</si>
  <si>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</si>
  <si>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</si>
  <si>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</si>
  <si>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</si>
  <si>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</si>
  <si>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</si>
  <si>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</si>
  <si>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</si>
  <si>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</si>
  <si>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</si>
  <si>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</si>
  <si>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</si>
  <si>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</si>
  <si>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</si>
  <si>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</si>
  <si>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</si>
  <si>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</si>
  <si>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</si>
  <si>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</si>
  <si>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</si>
  <si>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</si>
  <si>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</si>
  <si>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</si>
  <si>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</si>
  <si>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</si>
  <si>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</si>
  <si>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</si>
  <si>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</si>
  <si>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</si>
  <si>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</si>
  <si>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</si>
  <si>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</si>
  <si>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</si>
  <si>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</si>
  <si>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</si>
  <si>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</si>
  <si>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</si>
  <si>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</si>
  <si>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</si>
  <si>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</si>
  <si>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</si>
  <si>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</si>
  <si>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</si>
  <si>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</si>
  <si>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</si>
  <si>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</si>
  <si>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</si>
  <si>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</si>
  <si>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</si>
  <si>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</si>
  <si>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</si>
  <si>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</si>
  <si>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</si>
  <si>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</si>
  <si>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</si>
  <si>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</si>
  <si>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</si>
  <si>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</si>
  <si>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</si>
  <si>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</si>
  <si>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</si>
  <si>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</si>
  <si>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</si>
  <si>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</si>
  <si>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</si>
  <si>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</si>
  <si>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</si>
  <si>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</si>
  <si>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</si>
  <si>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</si>
  <si>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</si>
  <si>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</si>
  <si>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</si>
  <si>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</si>
  <si>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</si>
  <si>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</si>
  <si>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</si>
  <si>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</si>
  <si>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</si>
  <si>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</si>
  <si>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</si>
  <si>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</si>
  <si>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</si>
  <si>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</si>
  <si>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</si>
  <si>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</si>
  <si>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</si>
  <si>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</si>
  <si>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</si>
  <si>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</si>
  <si>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</si>
  <si>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</si>
  <si>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</si>
  <si>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</si>
  <si>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</si>
  <si>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</si>
  <si>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</si>
  <si>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</si>
  <si>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</si>
  <si>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</si>
  <si>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</si>
  <si>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</si>
  <si>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</si>
  <si>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</si>
  <si>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</si>
  <si>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</si>
  <si>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</si>
  <si>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</si>
  <si>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</si>
  <si>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</si>
  <si>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</si>
  <si>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</si>
  <si>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</si>
  <si>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</si>
  <si>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</si>
  <si>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</si>
  <si>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</si>
  <si>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</si>
  <si>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</si>
  <si>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</si>
  <si>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</si>
  <si>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</si>
  <si>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</si>
  <si>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</si>
  <si>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</si>
  <si>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</si>
  <si>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</si>
  <si>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</si>
  <si>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</si>
  <si>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</si>
  <si>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</si>
  <si>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</si>
  <si>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</si>
  <si>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</si>
  <si>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</si>
  <si>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</si>
  <si>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</si>
  <si>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</si>
  <si>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</si>
  <si>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</si>
  <si>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</si>
  <si>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</si>
  <si>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</si>
  <si>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</si>
  <si>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</si>
  <si>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</si>
  <si>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</si>
  <si>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</si>
  <si>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</si>
  <si>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</si>
  <si>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</si>
  <si>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</si>
  <si>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</si>
  <si>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</si>
  <si>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</si>
  <si>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</si>
  <si>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</si>
  <si>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</si>
  <si>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</si>
  <si>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</si>
  <si>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</si>
  <si>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</si>
  <si>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</si>
  <si>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</si>
  <si>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</si>
  <si>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</si>
  <si>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</si>
  <si>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</si>
  <si>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</si>
  <si>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</si>
  <si>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</si>
  <si>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</si>
  <si>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</si>
  <si>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</si>
  <si>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</si>
  <si>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</si>
  <si>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</si>
  <si>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</si>
  <si>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</si>
  <si>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</si>
  <si>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</si>
  <si>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</si>
  <si>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</si>
  <si>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</si>
  <si>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</si>
  <si>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</si>
  <si>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</si>
  <si>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</si>
  <si>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</si>
  <si>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</si>
  <si>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</si>
  <si>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</si>
  <si>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</si>
  <si>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</si>
  <si>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</si>
  <si>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</si>
  <si>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</si>
  <si>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</si>
  <si>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</si>
  <si>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</si>
  <si>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</si>
  <si>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</si>
  <si>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</si>
  <si>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</si>
  <si>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</si>
  <si>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</si>
  <si>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</si>
  <si>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</si>
  <si>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</si>
  <si>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</si>
  <si>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</si>
  <si>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</si>
  <si>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</si>
  <si>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</si>
  <si>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</si>
  <si>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</si>
  <si>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</si>
  <si>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</si>
  <si>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</si>
  <si>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</si>
  <si>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</si>
  <si>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</si>
  <si>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</si>
  <si>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</si>
  <si>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</si>
  <si>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</si>
  <si>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</si>
  <si>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</si>
  <si>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</si>
  <si>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</si>
  <si>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</si>
  <si>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</si>
  <si>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</si>
  <si>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</si>
  <si>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</si>
  <si>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</si>
  <si>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</si>
  <si>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</si>
  <si>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</si>
  <si>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</si>
  <si>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</si>
  <si>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</si>
  <si>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</si>
  <si>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</si>
  <si>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</si>
  <si>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</si>
  <si>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</si>
  <si>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</si>
  <si>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</si>
  <si>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</si>
  <si>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</si>
  <si>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</si>
  <si>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</si>
  <si>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</si>
  <si>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</si>
  <si>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</si>
  <si>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</si>
  <si>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</si>
  <si>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</si>
  <si>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</si>
  <si>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</si>
  <si>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</si>
  <si>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</si>
  <si>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</si>
  <si>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</si>
  <si>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</si>
  <si>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</si>
  <si>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</si>
  <si>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</si>
  <si>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</si>
  <si>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</si>
  <si>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</si>
  <si>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</si>
  <si>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</si>
  <si>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</si>
  <si>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</si>
  <si>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</si>
  <si>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</si>
  <si>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</si>
  <si>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</si>
  <si>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</si>
  <si>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</si>
  <si>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</si>
  <si>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</si>
  <si>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</si>
  <si>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</si>
  <si>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</si>
  <si>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</si>
  <si>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</si>
  <si>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</si>
  <si>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</si>
  <si>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</si>
  <si>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</si>
  <si>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</si>
  <si>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</si>
  <si>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</si>
  <si>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</si>
  <si>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</si>
  <si>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</si>
  <si>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</si>
  <si>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</si>
  <si>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</si>
  <si>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</si>
  <si>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</si>
  <si>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</si>
  <si>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</si>
  <si>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</si>
  <si>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</si>
  <si>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</si>
  <si>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</si>
  <si>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</si>
  <si>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</si>
  <si>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</si>
  <si>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</si>
  <si>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</si>
  <si>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</si>
  <si>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</si>
  <si>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</si>
  <si>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</si>
  <si>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</si>
  <si>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</si>
  <si>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</si>
  <si>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</si>
  <si>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</si>
  <si>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</si>
  <si>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</si>
  <si>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</si>
  <si>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</si>
  <si>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</si>
  <si>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</si>
  <si>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</si>
  <si>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</si>
  <si>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</si>
  <si>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</si>
  <si>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</si>
  <si>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</si>
  <si>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</si>
  <si>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</si>
  <si>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</si>
  <si>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</si>
  <si>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</si>
  <si>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</si>
  <si>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</si>
  <si>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</si>
  <si>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</si>
  <si>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</si>
  <si>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</si>
  <si>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</si>
  <si>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</si>
  <si>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</si>
  <si>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</si>
  <si>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</si>
  <si>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</si>
  <si>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</si>
  <si>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</si>
  <si>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</si>
  <si>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</si>
  <si>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</si>
  <si>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</si>
  <si>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</si>
  <si>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</si>
  <si>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</si>
  <si>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</si>
  <si>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</si>
  <si>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</si>
  <si>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</si>
  <si>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</si>
  <si>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</si>
  <si>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</si>
  <si>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</si>
  <si>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</si>
  <si>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</si>
  <si>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</si>
  <si>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</si>
  <si>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</si>
  <si>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</si>
  <si>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</si>
  <si>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</si>
  <si>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</si>
  <si>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</si>
  <si>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</si>
  <si>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</si>
  <si>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</si>
  <si>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</si>
  <si>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</si>
  <si>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</si>
  <si>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</si>
  <si>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</si>
  <si>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</si>
  <si>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</si>
  <si>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</si>
  <si>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</si>
  <si>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</si>
  <si>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</si>
  <si>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</si>
  <si>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</si>
  <si>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</si>
  <si>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</si>
  <si>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</si>
  <si>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</si>
  <si>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</si>
  <si>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</si>
  <si>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</si>
  <si>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</si>
  <si>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</si>
  <si>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</si>
  <si>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</si>
  <si>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</si>
  <si>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</si>
  <si>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</si>
  <si>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</si>
  <si>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</si>
  <si>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</si>
  <si>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</si>
  <si>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</si>
  <si>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</si>
  <si>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</si>
  <si>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</si>
  <si>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</si>
  <si>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</si>
  <si>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</si>
  <si>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</si>
  <si>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</si>
  <si>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</si>
  <si>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</si>
  <si>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</si>
  <si>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</si>
  <si>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</si>
  <si>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</si>
  <si>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</si>
  <si>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</si>
  <si>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</si>
  <si>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</si>
  <si>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</si>
  <si>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</si>
  <si>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</si>
  <si>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</si>
  <si>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</si>
  <si>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</si>
  <si>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</si>
  <si>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</si>
  <si>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</si>
  <si>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</si>
  <si>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</si>
  <si>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</si>
  <si>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</si>
  <si>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</si>
  <si>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</si>
  <si>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</si>
  <si>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</si>
  <si>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</si>
  <si>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</si>
  <si>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</si>
  <si>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</si>
  <si>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</si>
  <si>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</si>
  <si>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</si>
  <si>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</si>
  <si>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</si>
  <si>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</si>
  <si>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</si>
  <si>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</si>
  <si>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</si>
  <si>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</si>
  <si>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</si>
  <si>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</si>
  <si>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</si>
  <si>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</si>
  <si>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</si>
  <si>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</si>
  <si>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</si>
  <si>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</si>
  <si>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</si>
  <si>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</si>
  <si>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</si>
  <si>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</si>
  <si>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</si>
  <si>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</si>
  <si>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</si>
  <si>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</si>
  <si>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</si>
  <si>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</si>
  <si>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</si>
  <si>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</si>
  <si>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</si>
  <si>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</si>
  <si>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</si>
  <si>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</si>
  <si>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</si>
  <si>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</si>
  <si>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</si>
  <si>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</si>
  <si>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</si>
  <si>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</si>
  <si>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</si>
  <si>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</si>
  <si>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</si>
  <si>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</si>
  <si>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</si>
  <si>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</si>
  <si>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</si>
  <si>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</si>
  <si>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</si>
  <si>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</si>
  <si>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</si>
  <si>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</si>
  <si>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</si>
  <si>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</si>
  <si>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</si>
  <si>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</si>
  <si>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</si>
  <si>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</si>
  <si>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</si>
  <si>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</si>
  <si>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</si>
  <si>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</si>
  <si>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</si>
  <si>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</si>
  <si>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</si>
  <si>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</si>
  <si>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</si>
  <si>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</si>
  <si>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</si>
  <si>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</si>
  <si>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</si>
  <si>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</si>
  <si>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</si>
  <si>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</si>
  <si>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</si>
  <si>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</si>
  <si>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</si>
  <si>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</si>
  <si>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</si>
  <si>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</si>
  <si>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</si>
  <si>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</si>
  <si>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</si>
  <si>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</si>
  <si>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</si>
  <si>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</si>
  <si>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</si>
  <si>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</si>
  <si>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</si>
  <si>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</si>
  <si>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</si>
  <si>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</si>
  <si>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</si>
  <si>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</si>
  <si>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</si>
  <si>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</si>
  <si>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</si>
  <si>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</si>
  <si>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</si>
  <si>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</si>
  <si>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</si>
  <si>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</si>
  <si>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</si>
  <si>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</si>
  <si>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</si>
  <si>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</si>
  <si>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</si>
  <si>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</si>
  <si>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</si>
  <si>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</si>
  <si>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</si>
  <si>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</si>
  <si>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</si>
  <si>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</si>
  <si>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</si>
  <si>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</si>
  <si>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</si>
  <si>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</si>
  <si>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</si>
  <si>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</si>
  <si>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</si>
  <si>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</si>
  <si>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</si>
  <si>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</si>
  <si>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</si>
  <si>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</si>
  <si>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</si>
  <si>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</si>
  <si>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</si>
  <si>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</si>
  <si>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</si>
  <si>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</si>
  <si>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</si>
  <si>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</si>
  <si>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</si>
  <si>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</si>
  <si>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</si>
  <si>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</si>
  <si>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</si>
  <si>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</si>
  <si>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</si>
  <si>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</si>
  <si>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</si>
  <si>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</si>
  <si>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</si>
  <si>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</si>
  <si>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</si>
  <si>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</si>
  <si>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</si>
  <si>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</si>
  <si>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</si>
  <si>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</si>
  <si>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</si>
  <si>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</si>
  <si>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</si>
  <si>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</si>
  <si>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</si>
  <si>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</si>
  <si>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</si>
  <si>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</si>
  <si>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</si>
  <si>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</si>
  <si>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</si>
  <si>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</si>
  <si>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</si>
  <si>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</si>
  <si>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</si>
  <si>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</si>
  <si>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</si>
  <si>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</si>
  <si>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</si>
  <si>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</si>
  <si>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</si>
  <si>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</si>
  <si>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</si>
  <si>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</si>
  <si>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</si>
  <si>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</si>
  <si>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</si>
  <si>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</si>
  <si>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</si>
  <si>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</si>
  <si>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</si>
  <si>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</si>
  <si>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</si>
  <si>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</si>
  <si>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</si>
  <si>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</si>
  <si>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</si>
  <si>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</si>
  <si>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</si>
  <si>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</si>
  <si>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</si>
  <si>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</si>
  <si>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</si>
  <si>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</si>
  <si>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</si>
  <si>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</si>
  <si>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</si>
  <si>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</si>
  <si>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</si>
  <si>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</si>
  <si>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</si>
  <si>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</si>
  <si>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</si>
  <si>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</si>
  <si>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</si>
  <si>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</si>
  <si>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</si>
  <si>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</si>
  <si>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</si>
  <si>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</si>
  <si>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</si>
  <si>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</si>
  <si>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</si>
  <si>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</si>
  <si>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</si>
  <si>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</si>
  <si>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</si>
  <si>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</si>
  <si>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</si>
  <si>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</si>
  <si>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</si>
  <si>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</si>
  <si>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</si>
  <si>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</si>
  <si>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</si>
  <si>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</si>
  <si>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</si>
  <si>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</si>
  <si>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</si>
  <si>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</si>
  <si>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</si>
  <si>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</si>
  <si>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</si>
  <si>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</si>
  <si>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</si>
  <si>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</si>
  <si>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</si>
  <si>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</si>
  <si>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</si>
  <si>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</si>
  <si>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</si>
  <si>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</si>
  <si>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</si>
  <si>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</si>
  <si>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</si>
  <si>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</si>
  <si>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</si>
  <si>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</si>
  <si>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</si>
  <si>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</si>
  <si>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</si>
  <si>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</si>
  <si>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</si>
  <si>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</si>
  <si>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</si>
  <si>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</si>
  <si>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</si>
  <si>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</si>
  <si>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</si>
  <si>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</si>
  <si>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</si>
  <si>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</si>
  <si>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</si>
  <si>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</si>
  <si>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</si>
  <si>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</si>
  <si>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</si>
  <si>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</si>
  <si>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</si>
  <si>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</si>
  <si>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</si>
  <si>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</si>
  <si>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</si>
  <si>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</si>
  <si>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</si>
  <si>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</si>
  <si>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</si>
  <si>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</si>
  <si>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</si>
  <si>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</si>
  <si>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</si>
  <si>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</si>
  <si>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</si>
  <si>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</si>
  <si>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</si>
  <si>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</si>
  <si>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</si>
  <si>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</si>
  <si>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</si>
  <si>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</si>
  <si>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</si>
  <si>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</si>
  <si>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</si>
  <si>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</si>
  <si>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</si>
  <si>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</si>
  <si>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</si>
  <si>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</si>
  <si>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</si>
  <si>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</si>
  <si>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</si>
  <si>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</si>
  <si>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</si>
  <si>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</si>
  <si>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</si>
  <si>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</si>
  <si>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</si>
  <si>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</si>
  <si>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</si>
  <si>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</si>
  <si>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</si>
  <si>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</si>
  <si>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</si>
  <si>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</si>
  <si>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</si>
  <si>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</si>
  <si>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</si>
  <si>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</si>
  <si>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</si>
  <si>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</si>
  <si>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</si>
  <si>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</si>
  <si>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</si>
  <si>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</si>
  <si>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</si>
  <si>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</si>
  <si>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</si>
  <si>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</si>
  <si>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</si>
  <si>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</si>
  <si>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</si>
  <si>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</si>
  <si>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</si>
  <si>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</si>
  <si>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</si>
  <si>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</si>
  <si>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</si>
  <si>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</si>
  <si>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</si>
  <si>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</si>
  <si>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</si>
  <si>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</si>
  <si>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</si>
  <si>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</si>
  <si>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</si>
  <si>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</si>
  <si>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</si>
  <si>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</si>
  <si>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</si>
  <si>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</si>
  <si>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</si>
  <si>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</si>
  <si>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</si>
  <si>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</si>
  <si>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</si>
  <si>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</si>
  <si>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</si>
  <si>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</si>
  <si>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</si>
  <si>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</si>
  <si>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</si>
  <si>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</si>
  <si>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</si>
  <si>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</si>
  <si>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</si>
  <si>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</si>
  <si>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</si>
  <si>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</si>
  <si>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</si>
  <si>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</si>
  <si>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</si>
  <si>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</si>
  <si>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</si>
  <si>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</si>
  <si>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</si>
  <si>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</si>
  <si>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</si>
  <si>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</si>
  <si>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</si>
  <si>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</si>
  <si>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</si>
  <si>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</si>
  <si>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</si>
  <si>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</si>
  <si>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</si>
  <si>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</si>
  <si>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</si>
  <si>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</si>
  <si>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</si>
  <si>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</si>
  <si>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</si>
  <si>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</si>
  <si>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</si>
  <si>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</si>
  <si>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</si>
  <si>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</si>
  <si>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</si>
  <si>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</si>
  <si>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</si>
  <si>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</si>
  <si>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</si>
  <si>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</si>
  <si>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</si>
  <si>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</si>
  <si>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</si>
  <si>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</si>
  <si>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</si>
  <si>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</si>
  <si>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</si>
  <si>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</si>
  <si>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</si>
  <si>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</si>
  <si>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</si>
  <si>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</si>
  <si>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</si>
  <si>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</si>
  <si>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</si>
  <si>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</si>
  <si>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</si>
  <si>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</si>
  <si>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</si>
  <si>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</si>
  <si>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</si>
  <si>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</si>
  <si>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</si>
  <si>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</si>
  <si>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</si>
  <si>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</si>
  <si>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</si>
  <si>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</si>
  <si>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</si>
  <si>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</si>
  <si>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</si>
  <si>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</si>
  <si>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</si>
  <si>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</si>
  <si>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</si>
  <si>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</si>
  <si>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</si>
  <si>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</si>
  <si>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</si>
  <si>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</si>
  <si>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</si>
  <si>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</si>
  <si>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</si>
  <si>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</si>
  <si>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</si>
  <si>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</si>
  <si>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</si>
  <si>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</si>
  <si>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</si>
  <si>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</si>
  <si>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</si>
  <si>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</si>
  <si>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</si>
  <si>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</si>
  <si>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</si>
  <si>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</si>
  <si>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</si>
  <si>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</si>
  <si>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</si>
  <si>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</si>
  <si>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</si>
  <si>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</si>
  <si>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</si>
  <si>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</si>
  <si>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</si>
  <si>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</si>
  <si>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</si>
  <si>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</si>
  <si>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</si>
  <si>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</si>
  <si>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</si>
  <si>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</si>
  <si>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</si>
  <si>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</si>
  <si>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</si>
  <si>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</si>
  <si>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</si>
  <si>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</si>
  <si>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</si>
  <si>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</si>
  <si>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</si>
  <si>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</si>
  <si>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</si>
  <si>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</si>
  <si>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</si>
  <si>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</si>
  <si>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</si>
  <si>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</si>
  <si>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</si>
  <si>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</si>
  <si>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</si>
  <si>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</si>
  <si>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</si>
  <si>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</si>
  <si>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</si>
  <si>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</si>
  <si>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</si>
  <si>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</si>
  <si>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</si>
  <si>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</si>
  <si>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</si>
  <si>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</si>
  <si>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</si>
  <si>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</si>
  <si>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</si>
  <si>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</si>
  <si>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</si>
  <si>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</si>
  <si>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</si>
  <si>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</si>
  <si>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</si>
  <si>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</si>
  <si>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</si>
  <si>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</si>
  <si>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</si>
  <si>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</si>
  <si>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</si>
  <si>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</si>
  <si>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</si>
  <si>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</si>
  <si>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</si>
  <si>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</si>
  <si>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</si>
  <si>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</si>
  <si>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</si>
  <si>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</si>
  <si>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</si>
  <si>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</si>
  <si>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</si>
  <si>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</si>
  <si>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</si>
  <si>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</si>
  <si>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</si>
  <si>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</si>
  <si>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</si>
  <si>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</si>
  <si>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</si>
  <si>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</si>
  <si>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</si>
  <si>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</si>
  <si>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</si>
  <si>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</si>
  <si>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</si>
  <si>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</si>
  <si>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</si>
  <si>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</si>
  <si>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</si>
  <si>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</si>
  <si>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</si>
  <si>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</si>
  <si>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</si>
  <si>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</si>
  <si>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</si>
  <si>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</si>
  <si>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</si>
  <si>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</si>
  <si>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</si>
  <si>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</si>
  <si>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</si>
  <si>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</si>
  <si>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</si>
  <si>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</si>
  <si>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</si>
  <si>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</si>
  <si>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</si>
  <si>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</si>
  <si>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</si>
  <si>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</si>
  <si>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</si>
  <si>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</si>
  <si>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</si>
  <si>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</si>
  <si>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</si>
  <si>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</si>
  <si>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</si>
  <si>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</si>
  <si>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</si>
  <si>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</si>
  <si>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</si>
  <si>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</si>
  <si>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</si>
  <si>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</si>
  <si>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</si>
  <si>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</si>
  <si>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</si>
  <si>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</si>
  <si>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</si>
  <si>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</si>
  <si>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</si>
  <si>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</si>
  <si>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</si>
  <si>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</si>
  <si>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</si>
  <si>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</si>
  <si>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</si>
  <si>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</si>
  <si>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</si>
  <si>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</si>
  <si>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</si>
  <si>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</si>
  <si>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</si>
  <si>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</si>
  <si>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</si>
  <si>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</si>
  <si>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</si>
  <si>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</si>
  <si>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</si>
  <si>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</si>
  <si>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</si>
  <si>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</si>
  <si>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</si>
  <si>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</si>
  <si>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</si>
  <si>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</si>
  <si>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</si>
  <si>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</si>
  <si>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</si>
  <si>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</si>
  <si>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</si>
  <si>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</si>
  <si>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</si>
  <si>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</si>
  <si>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</si>
  <si>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</si>
  <si>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</si>
  <si>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</si>
  <si>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</si>
  <si>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</si>
  <si>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</si>
  <si>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</si>
  <si>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</si>
  <si>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</si>
  <si>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</si>
  <si>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</si>
  <si>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</si>
  <si>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</si>
  <si>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</si>
  <si>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</si>
  <si>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</si>
  <si>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</si>
  <si>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</si>
  <si>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</si>
  <si>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</si>
  <si>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</si>
  <si>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</si>
  <si>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</si>
  <si>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</si>
  <si>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</si>
  <si>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</si>
  <si>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</si>
  <si>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</si>
  <si>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</si>
  <si>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</si>
  <si>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</si>
  <si>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</si>
  <si>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</si>
  <si>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</si>
  <si>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</si>
  <si>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</si>
  <si>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</si>
  <si>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</si>
  <si>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</si>
  <si>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</si>
  <si>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</si>
  <si>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</si>
  <si>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</si>
  <si>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</si>
  <si>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</si>
  <si>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</si>
  <si>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</si>
  <si>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</si>
  <si>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</si>
  <si>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</si>
  <si>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</si>
  <si>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</si>
  <si>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</si>
  <si>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</si>
  <si>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</si>
  <si>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</si>
  <si>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</si>
  <si>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</si>
  <si>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</si>
  <si>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</si>
  <si>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</si>
  <si>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</si>
  <si>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</si>
  <si>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</si>
  <si>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</si>
  <si>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</si>
  <si>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</si>
  <si>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</si>
  <si>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</si>
  <si>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</si>
  <si>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</si>
  <si>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</si>
  <si>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</si>
  <si>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</si>
  <si>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</si>
  <si>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</si>
  <si>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</si>
  <si>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</si>
  <si>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</si>
  <si>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</si>
  <si>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</si>
  <si>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</si>
  <si>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</si>
  <si>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</si>
  <si>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</si>
  <si>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</si>
  <si>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</si>
  <si>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</si>
  <si>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</si>
  <si>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</si>
  <si>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</si>
  <si>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</si>
  <si>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</si>
  <si>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</si>
  <si>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</si>
  <si>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</si>
  <si>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</si>
  <si>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</si>
  <si>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</si>
  <si>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</si>
  <si>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</si>
  <si>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</si>
  <si>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</si>
  <si>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</si>
  <si>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</si>
  <si>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</si>
  <si>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</si>
  <si>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</si>
  <si>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</si>
  <si>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</si>
  <si>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</si>
  <si>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</si>
  <si>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</si>
  <si>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</si>
  <si>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</si>
  <si>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</si>
  <si>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</si>
  <si>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</si>
  <si>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</si>
  <si>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</si>
  <si>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</si>
  <si>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</si>
  <si>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</si>
  <si>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</si>
  <si>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</si>
  <si>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</si>
  <si>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</si>
  <si>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</si>
  <si>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</si>
  <si>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</si>
  <si>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</si>
  <si>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</si>
  <si>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</si>
  <si>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</si>
  <si>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</si>
  <si>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</si>
  <si>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</si>
  <si>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</si>
  <si>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</si>
  <si>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</si>
  <si>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</si>
  <si>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</si>
  <si>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</si>
  <si>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</si>
  <si>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</si>
  <si>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</si>
  <si>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</si>
  <si>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</si>
  <si>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</si>
  <si>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</si>
  <si>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</si>
  <si>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</si>
  <si>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</si>
  <si>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</si>
  <si>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</si>
  <si>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</si>
  <si>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</si>
  <si>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</si>
  <si>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</si>
  <si>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</si>
  <si>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</si>
  <si>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</si>
  <si>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</si>
  <si>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</si>
  <si>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</si>
  <si>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</si>
  <si>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</si>
  <si>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</si>
  <si>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</si>
  <si>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</si>
  <si>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</si>
  <si>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</si>
  <si>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</si>
  <si>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</si>
  <si>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</si>
  <si>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</si>
  <si>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</si>
  <si>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</si>
  <si>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</si>
  <si>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</si>
  <si>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</si>
  <si>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</si>
  <si>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</si>
  <si>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</si>
  <si>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</si>
  <si>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</si>
  <si>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</si>
  <si>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</si>
  <si>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</si>
  <si>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</si>
  <si>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</si>
  <si>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</si>
  <si>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</si>
  <si>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</si>
  <si>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</si>
  <si>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</si>
  <si>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</si>
  <si>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</si>
  <si>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</si>
  <si>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</si>
  <si>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</si>
  <si>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</si>
  <si>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</si>
  <si>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</si>
  <si>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</si>
  <si>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</si>
  <si>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</si>
  <si>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</si>
  <si>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</si>
  <si>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</si>
  <si>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</si>
  <si>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</si>
  <si>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</si>
  <si>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</si>
  <si>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</si>
  <si>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</si>
  <si>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</si>
  <si>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</si>
  <si>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</si>
  <si>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</si>
  <si>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</si>
  <si>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</si>
  <si>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</si>
  <si>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</si>
  <si>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</si>
  <si>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</si>
  <si>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</si>
  <si>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</si>
  <si>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</si>
  <si>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</si>
  <si>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</si>
  <si>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</si>
  <si>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</si>
  <si>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</si>
  <si>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</si>
  <si>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</si>
  <si>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</si>
  <si>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</si>
  <si>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</si>
  <si>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</si>
  <si>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</si>
  <si>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</si>
  <si>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</si>
  <si>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</si>
  <si>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</si>
  <si>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</si>
  <si>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</si>
  <si>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</si>
  <si>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</si>
  <si>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</si>
  <si>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</si>
  <si>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</si>
  <si>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</si>
  <si>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</si>
  <si>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</si>
  <si>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</si>
  <si>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</si>
  <si>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</si>
  <si>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</si>
  <si>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</si>
  <si>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</si>
  <si>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</si>
  <si>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</si>
  <si>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</si>
  <si>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</si>
  <si>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</si>
  <si>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</si>
  <si>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</si>
  <si>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</si>
  <si>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</si>
  <si>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</si>
  <si>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</si>
  <si>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</si>
  <si>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</si>
  <si>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</si>
  <si>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</si>
  <si>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</si>
  <si>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</si>
  <si>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</si>
  <si>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</si>
  <si>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</si>
  <si>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</si>
  <si>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</si>
  <si>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</si>
  <si>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</si>
  <si>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</si>
  <si>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</si>
  <si>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</si>
  <si>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</si>
  <si>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</si>
  <si>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</si>
  <si>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</si>
  <si>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</si>
  <si>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</si>
  <si>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</si>
  <si>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</si>
  <si>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</si>
  <si>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</si>
  <si>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</si>
  <si>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</si>
  <si>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</si>
  <si>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</si>
  <si>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</si>
  <si>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</si>
  <si>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</si>
  <si>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</si>
  <si>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</si>
  <si>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</si>
  <si>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</si>
  <si>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</si>
  <si>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</si>
  <si>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</si>
  <si>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</si>
  <si>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</si>
  <si>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</si>
  <si>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</si>
  <si>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</si>
  <si>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</si>
  <si>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</si>
  <si>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</si>
  <si>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</si>
  <si>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</si>
  <si>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</si>
  <si>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</si>
  <si>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</si>
  <si>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</si>
  <si>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</si>
  <si>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</si>
  <si>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</si>
  <si>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</si>
  <si>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</si>
  <si>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</si>
  <si>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</si>
  <si>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</si>
  <si>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</si>
  <si>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</si>
  <si>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</si>
  <si>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</si>
  <si>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</si>
  <si>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</si>
  <si>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</si>
  <si>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</si>
  <si>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</si>
  <si>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</si>
  <si>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</si>
  <si>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</si>
  <si>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</si>
  <si>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</si>
  <si>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</si>
  <si>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</si>
  <si>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</si>
  <si>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</si>
  <si>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</si>
  <si>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</si>
  <si>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</si>
  <si>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</si>
  <si>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</si>
  <si>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</si>
  <si>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</si>
  <si>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</si>
  <si>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</si>
  <si>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</si>
  <si>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</si>
  <si>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</si>
  <si>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</si>
  <si>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</si>
  <si>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</si>
  <si>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</si>
  <si>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</si>
  <si>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</si>
  <si>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</si>
  <si>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</si>
  <si>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</si>
  <si>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</si>
  <si>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</si>
  <si>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</si>
  <si>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</si>
  <si>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</si>
  <si>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</si>
  <si>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</si>
  <si>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</si>
  <si>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</si>
  <si>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</si>
  <si>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</si>
  <si>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</si>
  <si>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</si>
  <si>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</si>
  <si>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</si>
  <si>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</si>
  <si>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</si>
  <si>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</si>
  <si>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</si>
  <si>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</si>
  <si>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</si>
  <si>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</si>
  <si>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</si>
  <si>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</si>
  <si>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</si>
  <si>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</si>
  <si>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</si>
  <si>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</si>
  <si>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</si>
  <si>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</si>
  <si>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</si>
  <si>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</si>
  <si>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</si>
  <si>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</si>
  <si>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</si>
  <si>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</si>
  <si>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</si>
  <si>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</si>
  <si>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</si>
  <si>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</si>
  <si>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</si>
  <si>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</si>
  <si>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</si>
  <si>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</si>
  <si>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</si>
  <si>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</si>
  <si>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</si>
  <si>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</si>
  <si>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</si>
  <si>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</si>
  <si>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</si>
  <si>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</si>
  <si>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</si>
  <si>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</si>
  <si>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</si>
  <si>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</si>
  <si>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</si>
  <si>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</si>
  <si>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</si>
  <si>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</si>
  <si>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</si>
  <si>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</si>
  <si>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</si>
  <si>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</si>
  <si>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</si>
  <si>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</si>
  <si>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</si>
  <si>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</si>
  <si>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</si>
  <si>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</si>
  <si>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</si>
  <si>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</si>
  <si>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</si>
  <si>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</si>
  <si>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</si>
  <si>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</si>
  <si>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</si>
  <si>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</si>
  <si>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</si>
  <si>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</si>
  <si>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</si>
  <si>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</si>
  <si>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</si>
  <si>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</si>
  <si>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</si>
  <si>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</si>
  <si>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</si>
  <si>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</si>
  <si>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</si>
  <si>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</si>
  <si>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</si>
  <si>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</si>
  <si>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</si>
  <si>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</si>
  <si>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</si>
  <si>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</si>
  <si>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</si>
  <si>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</si>
  <si>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</si>
  <si>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</si>
  <si>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</si>
  <si>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</si>
  <si>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</si>
  <si>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</si>
  <si>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</si>
  <si>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</si>
  <si>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</si>
  <si>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</si>
  <si>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</si>
  <si>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</si>
  <si>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</si>
  <si>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</si>
  <si>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</si>
  <si>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</si>
  <si>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</si>
  <si>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</si>
  <si>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</si>
  <si>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</si>
  <si>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</si>
  <si>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</si>
  <si>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</si>
  <si>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</si>
  <si>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</si>
  <si>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</si>
  <si>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</si>
  <si>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</si>
  <si>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</si>
  <si>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</si>
  <si>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</si>
  <si>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</si>
  <si>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</si>
  <si>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</si>
  <si>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</si>
  <si>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</si>
  <si>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</si>
  <si>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</si>
  <si>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</si>
  <si>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</si>
  <si>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</si>
  <si>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</si>
  <si>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</si>
  <si>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</si>
  <si>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</si>
  <si>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</si>
  <si>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</si>
  <si>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</si>
  <si>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</si>
  <si>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</si>
  <si>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</si>
  <si>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</si>
  <si>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</si>
  <si>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</si>
  <si>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</si>
  <si>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</si>
  <si>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</si>
  <si>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</si>
  <si>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</si>
  <si>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</si>
  <si>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</si>
  <si>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</si>
  <si>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</si>
  <si>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</si>
  <si>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</si>
  <si>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</si>
  <si>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</si>
  <si>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</si>
  <si>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</si>
  <si>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</si>
  <si>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</si>
  <si>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</si>
  <si>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</si>
  <si>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</si>
  <si>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</si>
  <si>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</si>
  <si>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</si>
  <si>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</si>
  <si>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</si>
  <si>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</si>
  <si>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</si>
  <si>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</si>
  <si>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</si>
  <si>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</si>
  <si>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</si>
  <si>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</si>
  <si>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</si>
  <si>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</si>
  <si>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</si>
  <si>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</si>
  <si>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</si>
  <si>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</si>
  <si>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</si>
  <si>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</si>
  <si>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</si>
  <si>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</si>
  <si>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</si>
  <si>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</si>
  <si>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</si>
  <si>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</si>
  <si>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</si>
  <si>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</si>
  <si>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</si>
  <si>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</si>
  <si>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</si>
  <si>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</si>
  <si>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</si>
  <si>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</si>
  <si>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</si>
  <si>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</si>
  <si>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</si>
  <si>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</si>
  <si>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</si>
  <si>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</si>
  <si>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</si>
  <si>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</si>
  <si>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</si>
  <si>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</si>
  <si>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</si>
  <si>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</si>
  <si>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</si>
  <si>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</si>
  <si>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</si>
  <si>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</si>
  <si>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</si>
  <si>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</si>
  <si>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</si>
  <si>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</si>
  <si>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</si>
  <si>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</si>
  <si>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</si>
  <si>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</si>
  <si>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</si>
  <si>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</si>
  <si>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</si>
  <si>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</si>
  <si>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</si>
  <si>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</si>
  <si>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</si>
  <si>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</si>
  <si>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</si>
  <si>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</si>
  <si>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</si>
  <si>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</si>
  <si>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</si>
  <si>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</si>
  <si>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</si>
  <si>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</si>
  <si>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</si>
  <si>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</si>
  <si>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</si>
  <si>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</si>
  <si>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</si>
  <si>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</si>
  <si>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</si>
  <si>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</si>
  <si>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</si>
  <si>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</si>
  <si>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</si>
  <si>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</si>
  <si>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</si>
  <si>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</si>
  <si>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</si>
  <si>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</si>
  <si>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</si>
  <si>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</si>
  <si>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</si>
  <si>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</si>
  <si>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</si>
  <si>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</si>
  <si>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</si>
  <si>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</si>
  <si>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</si>
  <si>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</si>
  <si>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</si>
  <si>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</si>
  <si>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</si>
  <si>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</si>
  <si>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</si>
  <si>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</si>
  <si>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</si>
  <si>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</si>
  <si>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</si>
  <si>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</si>
  <si>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</si>
  <si>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</si>
  <si>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</si>
  <si>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</si>
  <si>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</si>
  <si>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</si>
  <si>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</si>
  <si>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</si>
  <si>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</si>
  <si>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</si>
  <si>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</si>
  <si>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</si>
  <si>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</si>
  <si>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</si>
  <si>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</si>
  <si>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</si>
  <si>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</si>
  <si>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</si>
  <si>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</si>
  <si>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</si>
  <si>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</si>
  <si>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</si>
  <si>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</si>
  <si>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</si>
  <si>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</si>
  <si>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</si>
  <si>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</si>
  <si>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</si>
  <si>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</si>
  <si>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</si>
  <si>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</si>
  <si>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</si>
  <si>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</si>
  <si>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</si>
  <si>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</si>
  <si>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</si>
  <si>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</si>
  <si>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</si>
  <si>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</si>
  <si>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</si>
  <si>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</si>
  <si>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</si>
  <si>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</si>
  <si>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</si>
  <si>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</si>
  <si>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</si>
  <si>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</si>
  <si>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</si>
  <si>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</si>
  <si>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</si>
  <si>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</si>
  <si>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</si>
  <si>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</si>
  <si>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</si>
  <si>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</si>
  <si>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</si>
  <si>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</si>
  <si>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</si>
  <si>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</si>
  <si>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</si>
  <si>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</si>
  <si>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</si>
  <si>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</si>
  <si>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</si>
  <si>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</si>
  <si>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</si>
  <si>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</si>
  <si>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</si>
  <si>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</si>
  <si>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</si>
  <si>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</si>
  <si>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</si>
  <si>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</si>
  <si>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</si>
  <si>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</si>
  <si>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</si>
  <si>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</si>
  <si>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</si>
  <si>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</si>
  <si>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</si>
  <si>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</si>
  <si>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</si>
  <si>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</si>
  <si>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</si>
  <si>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</si>
  <si>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</si>
  <si>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</si>
  <si>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</si>
  <si>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</si>
  <si>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</si>
  <si>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</si>
  <si>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</si>
  <si>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</si>
  <si>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</si>
  <si>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</si>
  <si>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</si>
  <si>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</si>
  <si>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</si>
  <si>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</si>
  <si>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</si>
  <si>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</si>
  <si>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</si>
  <si>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</si>
  <si>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</si>
  <si>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</si>
  <si>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</si>
  <si>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</si>
  <si>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</si>
  <si>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</si>
  <si>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</si>
  <si>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</si>
  <si>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</si>
  <si>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</si>
  <si>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</si>
  <si>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</si>
  <si>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</si>
  <si>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</si>
  <si>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</si>
  <si>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</si>
  <si>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</si>
  <si>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</si>
  <si>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</si>
  <si>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</si>
  <si>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</si>
  <si>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</si>
  <si>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</si>
  <si>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</si>
  <si>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</si>
  <si>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</si>
  <si>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</si>
  <si>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</si>
  <si>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</si>
  <si>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</si>
  <si>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</si>
  <si>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</si>
  <si>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</si>
  <si>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</si>
  <si>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</si>
  <si>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</si>
  <si>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</si>
  <si>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</si>
  <si>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</si>
  <si>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</si>
  <si>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</si>
  <si>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</si>
  <si>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</si>
  <si>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</si>
  <si>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</si>
  <si>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</si>
  <si>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</si>
  <si>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</si>
  <si>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</si>
  <si>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</si>
  <si>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</si>
  <si>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</si>
  <si>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</si>
  <si>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</si>
  <si>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</si>
  <si>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</si>
  <si>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</si>
  <si>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</si>
  <si>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</si>
  <si>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</si>
  <si>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</si>
  <si>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</si>
  <si>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</si>
  <si>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</si>
  <si>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</si>
  <si>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</si>
  <si>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</si>
  <si>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</si>
  <si>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</si>
  <si>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</si>
  <si>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</si>
  <si>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</si>
  <si>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</si>
  <si>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</si>
  <si>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</si>
  <si>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</si>
  <si>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</si>
  <si>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</si>
  <si>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</si>
  <si>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</si>
  <si>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</si>
  <si>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</si>
  <si>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</si>
  <si>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</si>
  <si>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</si>
  <si>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</si>
  <si>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</si>
  <si>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</si>
  <si>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</si>
  <si>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</si>
  <si>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</si>
  <si>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</si>
  <si>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</si>
  <si>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</si>
  <si>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</si>
  <si>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</si>
  <si>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</si>
  <si>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</si>
  <si>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</si>
  <si>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</si>
  <si>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</si>
  <si>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</si>
  <si>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</si>
  <si>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</si>
  <si>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</si>
  <si>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</si>
  <si>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</si>
  <si>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</si>
  <si>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</si>
  <si>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</si>
  <si>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</si>
  <si>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</si>
  <si>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</si>
  <si>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</si>
  <si>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</si>
  <si>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</si>
  <si>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</si>
  <si>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</si>
  <si>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</si>
  <si>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</si>
  <si>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</si>
  <si>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</si>
  <si>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</si>
  <si>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</si>
  <si>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</si>
  <si>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</si>
  <si>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</si>
  <si>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</si>
  <si>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</si>
  <si>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</si>
  <si>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</si>
  <si>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</si>
  <si>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</si>
  <si>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</si>
  <si>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</si>
  <si>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</si>
  <si>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</si>
  <si>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</si>
  <si>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</si>
  <si>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</si>
  <si>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</si>
  <si>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</si>
  <si>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</si>
  <si>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</si>
  <si>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</si>
  <si>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</si>
  <si>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</si>
  <si>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</si>
  <si>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</si>
  <si>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</si>
  <si>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</si>
  <si>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</si>
  <si>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</si>
  <si>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</si>
  <si>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</si>
  <si>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</si>
  <si>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</si>
  <si>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</si>
  <si>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</si>
  <si>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</si>
  <si>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</si>
  <si>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</si>
  <si>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</si>
  <si>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</si>
  <si>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</si>
  <si>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</si>
  <si>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</si>
  <si>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</si>
  <si>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</si>
  <si>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</si>
  <si>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</si>
  <si>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</si>
  <si>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</si>
  <si>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</si>
  <si>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</si>
  <si>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</si>
  <si>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</si>
  <si>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</si>
  <si>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</si>
  <si>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</si>
  <si>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</si>
  <si>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</si>
  <si>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</si>
  <si>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</si>
  <si>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</si>
  <si>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</si>
  <si>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</si>
  <si>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</si>
  <si>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</si>
  <si>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</si>
  <si>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</si>
  <si>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</si>
  <si>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</si>
  <si>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</si>
  <si>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</si>
  <si>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</si>
  <si>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</si>
  <si>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</si>
  <si>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</si>
  <si>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</si>
  <si>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</si>
  <si>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</si>
  <si>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</si>
  <si>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</si>
  <si>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</si>
  <si>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</si>
  <si>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</si>
  <si>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</si>
  <si>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</si>
  <si>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</si>
  <si>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</si>
  <si>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</si>
  <si>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</si>
  <si>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</si>
  <si>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</si>
  <si>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</si>
  <si>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</si>
  <si>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</si>
  <si>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</si>
  <si>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</si>
  <si>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</si>
  <si>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</si>
  <si>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</si>
  <si>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</si>
  <si>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</si>
  <si>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</si>
  <si>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</si>
  <si>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</si>
  <si>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</si>
  <si>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</si>
  <si>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</si>
  <si>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</si>
  <si>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</si>
  <si>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</si>
  <si>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</si>
  <si>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</si>
  <si>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</si>
  <si>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</si>
  <si>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</si>
  <si>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</si>
  <si>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</si>
  <si>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</si>
  <si>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</si>
  <si>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</si>
  <si>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</si>
  <si>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</si>
  <si>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</si>
  <si>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</si>
  <si>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</si>
  <si>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</si>
  <si>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</si>
  <si>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</si>
  <si>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</si>
  <si>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</si>
  <si>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</si>
  <si>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</si>
  <si>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</si>
  <si>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</si>
  <si>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</si>
  <si>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</si>
  <si>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</si>
  <si>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</si>
  <si>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</si>
  <si>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</si>
  <si>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</si>
  <si>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</si>
  <si>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</si>
  <si>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</si>
  <si>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</si>
  <si>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</si>
  <si>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</si>
  <si>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</si>
  <si>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</si>
  <si>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</si>
  <si>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</si>
  <si>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</si>
  <si>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</si>
  <si>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</si>
  <si>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</si>
  <si>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</si>
  <si>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</si>
  <si>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</si>
  <si>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</si>
  <si>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</si>
  <si>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</si>
  <si>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</si>
  <si>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</si>
  <si>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</si>
  <si>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</si>
  <si>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</si>
  <si>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</si>
  <si>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</si>
  <si>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</si>
  <si>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</si>
  <si>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</si>
  <si>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</si>
  <si>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</si>
  <si>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</si>
  <si>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</si>
  <si>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</si>
  <si>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</si>
  <si>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</si>
  <si>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</si>
  <si>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</si>
  <si>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</si>
  <si>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</si>
  <si>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</si>
  <si>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</si>
  <si>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</si>
  <si>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</si>
  <si>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</si>
  <si>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</si>
  <si>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</si>
  <si>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</si>
  <si>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</si>
  <si>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</si>
  <si>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</si>
  <si>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</si>
  <si>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</si>
  <si>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</si>
  <si>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</si>
  <si>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</si>
  <si>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</si>
  <si>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</si>
  <si>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</si>
  <si>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</si>
  <si>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</si>
  <si>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</si>
  <si>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</si>
  <si>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</si>
  <si>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</si>
  <si>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</si>
  <si>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</si>
  <si>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</si>
  <si>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</si>
  <si>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</si>
  <si>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</si>
  <si>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</si>
  <si>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</si>
  <si>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</si>
  <si>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</si>
  <si>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</si>
  <si>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</si>
  <si>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</si>
  <si>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</si>
  <si>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</si>
  <si>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</si>
  <si>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</si>
  <si>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</si>
  <si>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</si>
  <si>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</si>
  <si>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</si>
  <si>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</si>
  <si>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</si>
  <si>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</si>
  <si>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</si>
  <si>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</si>
  <si>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</si>
  <si>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</si>
  <si>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</si>
  <si>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</si>
  <si>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</si>
  <si>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</si>
  <si>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</si>
  <si>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</si>
  <si>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</si>
  <si>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</si>
  <si>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</si>
  <si>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</si>
  <si>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</si>
  <si>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</si>
  <si>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</si>
  <si>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</si>
  <si>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</si>
  <si>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</si>
  <si>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</si>
  <si>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</si>
  <si>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</si>
  <si>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</si>
  <si>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</si>
  <si>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</si>
  <si>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</si>
  <si>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</si>
  <si>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</si>
  <si>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</si>
  <si>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</si>
  <si>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</si>
  <si>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</si>
  <si>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</si>
  <si>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</si>
  <si>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</si>
  <si>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</si>
  <si>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</si>
  <si>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</si>
  <si>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</si>
  <si>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</si>
  <si>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</si>
  <si>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</si>
  <si>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</si>
  <si>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</si>
  <si>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</si>
  <si>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</si>
  <si>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</si>
  <si>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</si>
  <si>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</si>
  <si>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</si>
  <si>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</si>
  <si>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</si>
  <si>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</si>
  <si>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</si>
  <si>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</si>
  <si>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</si>
  <si>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</si>
  <si>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</si>
  <si>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</si>
  <si>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</si>
  <si>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</si>
  <si>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</si>
  <si>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</si>
  <si>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</si>
  <si>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</si>
  <si>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</si>
  <si>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</si>
  <si>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</si>
  <si>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</si>
  <si>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</si>
  <si>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</si>
  <si>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</si>
  <si>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</si>
  <si>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</si>
  <si>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</si>
  <si>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</si>
  <si>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</si>
  <si>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</si>
  <si>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</si>
  <si>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</si>
  <si>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</si>
  <si>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</si>
  <si>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</si>
  <si>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</si>
  <si>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</si>
  <si>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</si>
  <si>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</si>
  <si>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</si>
  <si>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</si>
  <si>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</si>
  <si>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</si>
  <si>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</si>
  <si>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</si>
  <si>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</si>
  <si>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</si>
  <si>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</si>
  <si>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</si>
  <si>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</si>
  <si>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</si>
  <si>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</si>
  <si>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</si>
  <si>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</si>
  <si>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</si>
  <si>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</si>
  <si>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</si>
  <si>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</si>
  <si>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</si>
  <si>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</si>
  <si>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</si>
  <si>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</si>
  <si>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</si>
  <si>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</si>
  <si>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</si>
  <si>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</si>
  <si>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</si>
  <si>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</si>
  <si>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</si>
  <si>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</si>
  <si>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</si>
  <si>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</si>
  <si>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</si>
  <si>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</si>
  <si>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</si>
  <si>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</si>
  <si>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</si>
  <si>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</si>
  <si>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</si>
  <si>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</si>
  <si>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</si>
  <si>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</si>
  <si>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</si>
  <si>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</si>
  <si>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</si>
  <si>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</si>
  <si>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</si>
  <si>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</si>
  <si>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</si>
  <si>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</si>
  <si>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</si>
  <si>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</si>
  <si>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</si>
  <si>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</si>
  <si>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</si>
  <si>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</si>
  <si>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</si>
  <si>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</si>
  <si>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</si>
  <si>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</si>
  <si>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</si>
  <si>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</si>
  <si>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</si>
  <si>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</si>
  <si>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</si>
  <si>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</si>
  <si>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</si>
  <si>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</si>
  <si>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</si>
  <si>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</si>
  <si>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</si>
  <si>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</si>
  <si>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</si>
  <si>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</si>
  <si>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</si>
  <si>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</si>
  <si>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</si>
  <si>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</si>
  <si>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</si>
  <si>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</si>
  <si>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</si>
  <si>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</si>
  <si>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</si>
  <si>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</si>
  <si>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</si>
  <si>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</si>
  <si>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</si>
  <si>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</si>
  <si>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</si>
  <si>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</si>
  <si>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</si>
  <si>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</si>
  <si>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</si>
  <si>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</si>
  <si>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</si>
  <si>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</si>
  <si>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</si>
  <si>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</si>
  <si>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</si>
  <si>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</si>
  <si>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</si>
  <si>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</si>
  <si>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</si>
  <si>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</si>
  <si>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</si>
  <si>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</si>
  <si>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</si>
  <si>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</si>
  <si>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</si>
  <si>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</si>
  <si>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</si>
  <si>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</si>
  <si>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</si>
  <si>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</si>
  <si>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</si>
  <si>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</si>
  <si>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</si>
  <si>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</si>
  <si>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</si>
  <si>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</si>
  <si>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</si>
  <si>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</si>
  <si>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</si>
  <si>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</si>
  <si>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</si>
  <si>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</si>
  <si>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</si>
  <si>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</si>
  <si>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</si>
  <si>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</si>
  <si>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</si>
  <si>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</si>
  <si>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</si>
  <si>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</si>
  <si>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</si>
  <si>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</si>
  <si>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</si>
  <si>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</si>
  <si>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</si>
  <si>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</si>
  <si>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</si>
  <si>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</si>
  <si>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</si>
  <si>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</si>
  <si>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</si>
  <si>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</si>
  <si>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</si>
  <si>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</si>
  <si>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</si>
  <si>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</si>
  <si>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</si>
  <si>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</si>
  <si>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</si>
  <si>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</si>
  <si>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</si>
  <si>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</si>
  <si>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</si>
  <si>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</si>
  <si>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</si>
  <si>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</si>
  <si>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</si>
  <si>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</si>
  <si>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</si>
  <si>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</si>
  <si>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</si>
  <si>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</si>
  <si>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</si>
  <si>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</si>
  <si>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</si>
  <si>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</si>
  <si>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</si>
  <si>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</si>
  <si>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</si>
  <si>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</si>
  <si>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</si>
  <si>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</si>
  <si>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</si>
  <si>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</si>
  <si>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</si>
  <si>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</si>
  <si>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</si>
  <si>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</si>
  <si>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</si>
  <si>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</si>
  <si>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</si>
  <si>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</si>
  <si>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</si>
  <si>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</si>
  <si>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</si>
  <si>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</si>
  <si>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</si>
  <si>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</si>
  <si>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</si>
  <si>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</si>
  <si>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</si>
  <si>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</si>
  <si>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</si>
  <si>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</si>
  <si>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</si>
  <si>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</si>
  <si>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</si>
  <si>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</si>
  <si>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</si>
  <si>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</si>
  <si>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</si>
  <si>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</si>
  <si>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</si>
  <si>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</si>
  <si>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</si>
  <si>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</si>
  <si>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</si>
  <si>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</si>
  <si>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</si>
  <si>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</si>
  <si>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</si>
  <si>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</si>
  <si>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</si>
  <si>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</si>
  <si>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</si>
  <si>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</si>
  <si>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</si>
  <si>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</si>
  <si>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</si>
  <si>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</si>
  <si>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</si>
  <si>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</si>
  <si>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</si>
  <si>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</si>
  <si>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</si>
  <si>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</si>
  <si>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</si>
  <si>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</si>
  <si>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</si>
  <si>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</si>
  <si>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</si>
  <si>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</si>
  <si>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</si>
  <si>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</si>
  <si>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</si>
  <si>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</si>
  <si>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</si>
  <si>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</si>
  <si>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</si>
  <si>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</si>
  <si>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</si>
  <si>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</si>
  <si>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</si>
  <si>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</si>
  <si>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</si>
  <si>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</si>
  <si>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</si>
  <si>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</si>
  <si>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</si>
  <si>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</si>
  <si>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</si>
  <si>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</si>
  <si>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</si>
  <si>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</si>
  <si>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</si>
  <si>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</si>
  <si>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</si>
  <si>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</si>
  <si>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</si>
  <si>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</si>
  <si>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</si>
  <si>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</si>
  <si>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</si>
  <si>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</si>
  <si>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</si>
  <si>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</si>
  <si>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</si>
  <si>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</si>
  <si>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</si>
  <si>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</si>
  <si>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</si>
  <si>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</si>
  <si>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</si>
  <si>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</si>
  <si>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</si>
  <si>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</si>
  <si>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</si>
  <si>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</si>
  <si>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</si>
  <si>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</si>
  <si>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</si>
  <si>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</si>
  <si>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</si>
  <si>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</si>
  <si>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</si>
  <si>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</si>
  <si>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</si>
  <si>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</si>
  <si>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</si>
  <si>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</si>
  <si>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</si>
  <si>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</si>
  <si>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</si>
  <si>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</si>
  <si>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</si>
  <si>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</si>
  <si>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</si>
  <si>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</si>
  <si>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</si>
  <si>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</si>
  <si>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</si>
  <si>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</si>
  <si>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</si>
  <si>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</si>
  <si>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</si>
  <si>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</si>
  <si>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</si>
  <si>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</si>
  <si>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</si>
  <si>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</si>
  <si>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</si>
  <si>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</si>
  <si>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</si>
  <si>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</si>
  <si>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</si>
  <si>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</si>
  <si>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</si>
  <si>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</si>
  <si>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</si>
  <si>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</si>
  <si>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</si>
  <si>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</si>
  <si>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</si>
  <si>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</si>
  <si>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</si>
  <si>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</si>
  <si>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</si>
  <si>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</si>
  <si>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</si>
  <si>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</si>
  <si>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</si>
  <si>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</si>
  <si>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</si>
  <si>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</si>
  <si>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</si>
  <si>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</si>
  <si>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</si>
  <si>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</si>
  <si>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</si>
  <si>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</si>
  <si>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</si>
  <si>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</si>
  <si>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</si>
  <si>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</si>
  <si>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</si>
  <si>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</si>
  <si>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</si>
  <si>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</si>
  <si>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</si>
  <si>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</si>
  <si>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</si>
  <si>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</si>
  <si>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</si>
  <si>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</si>
  <si>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</si>
  <si>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</si>
  <si>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</si>
  <si>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</si>
  <si>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</si>
  <si>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</si>
  <si>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</si>
  <si>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</si>
  <si>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</si>
  <si>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</si>
  <si>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</si>
  <si>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</si>
  <si>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</si>
  <si>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</si>
  <si>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</si>
  <si>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</si>
  <si>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</si>
  <si>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</si>
  <si>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</si>
  <si>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</si>
  <si>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</si>
  <si>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</si>
  <si>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</si>
  <si>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</si>
  <si>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</si>
  <si>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</si>
  <si>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</si>
  <si>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</si>
  <si>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</si>
  <si>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</si>
  <si>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</si>
  <si>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</si>
  <si>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</si>
  <si>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</si>
  <si>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</si>
  <si>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</si>
  <si>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</si>
  <si>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</si>
  <si>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</si>
  <si>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</si>
  <si>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</si>
  <si>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</si>
  <si>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</si>
  <si>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</si>
  <si>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</si>
  <si>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</si>
  <si>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</si>
  <si>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</si>
  <si>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</si>
  <si>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</si>
  <si>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</si>
  <si>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</si>
  <si>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</si>
  <si>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</si>
  <si>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</si>
  <si>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</si>
  <si>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</si>
  <si>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</si>
  <si>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</si>
  <si>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</si>
  <si>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</si>
  <si>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</si>
  <si>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</si>
  <si>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</si>
  <si>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</si>
  <si>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</si>
  <si>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</si>
  <si>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</si>
  <si>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</si>
  <si>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</si>
  <si>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</si>
  <si>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</si>
  <si>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</si>
  <si>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</si>
  <si>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</si>
  <si>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</si>
  <si>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</si>
  <si>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</si>
  <si>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</si>
  <si>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</si>
  <si>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</si>
  <si>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</si>
  <si>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</si>
  <si>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</si>
  <si>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</si>
  <si>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</si>
  <si>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</si>
  <si>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</si>
  <si>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</si>
  <si>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</si>
  <si>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</si>
  <si>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</si>
  <si>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</si>
  <si>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</si>
  <si>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</si>
  <si>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</si>
  <si>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</si>
  <si>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</si>
  <si>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</si>
  <si>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</si>
  <si>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</si>
  <si>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</si>
  <si>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</si>
  <si>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</si>
  <si>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</si>
  <si>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</si>
  <si>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</si>
  <si>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</si>
  <si>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</si>
  <si>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</si>
  <si>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</si>
  <si>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</si>
  <si>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</si>
  <si>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</si>
  <si>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</si>
  <si>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</si>
  <si>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</si>
  <si>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</si>
  <si>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</si>
  <si>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</si>
  <si>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</si>
  <si>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</si>
  <si>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</si>
  <si>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</si>
  <si>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</si>
  <si>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</si>
  <si>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</si>
  <si>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</si>
  <si>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</si>
  <si>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</si>
  <si>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</si>
  <si>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</si>
  <si>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</si>
  <si>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</si>
  <si>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</si>
  <si>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</si>
  <si>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</si>
  <si>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</si>
  <si>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</si>
  <si>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</si>
  <si>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</si>
  <si>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</si>
  <si>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</si>
  <si>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</si>
  <si>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</si>
  <si>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</si>
  <si>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</si>
  <si>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</si>
  <si>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</si>
  <si>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</si>
  <si>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</si>
  <si>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</si>
  <si>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</si>
  <si>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</si>
  <si>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</si>
  <si>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</si>
  <si>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</si>
  <si>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</si>
  <si>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</si>
  <si>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</si>
  <si>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</si>
  <si>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</si>
  <si>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</si>
  <si>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</si>
  <si>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</si>
  <si>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</si>
  <si>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</si>
  <si>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</si>
  <si>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</si>
  <si>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</si>
  <si>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</si>
  <si>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</si>
  <si>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</si>
  <si>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</si>
  <si>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</si>
  <si>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</si>
  <si>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</si>
  <si>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</si>
  <si>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</si>
  <si>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</si>
  <si>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</si>
  <si>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</si>
  <si>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</si>
  <si>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</si>
  <si>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</si>
  <si>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</si>
  <si>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</si>
  <si>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</si>
  <si>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</si>
  <si>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</si>
  <si>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</si>
  <si>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</si>
  <si>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</si>
  <si>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</si>
  <si>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</si>
  <si>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</si>
  <si>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</si>
  <si>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</si>
  <si>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</si>
  <si>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</si>
  <si>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</si>
  <si>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</si>
  <si>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</si>
  <si>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</si>
  <si>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</si>
  <si>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</si>
  <si>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</si>
  <si>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</si>
  <si>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</si>
  <si>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</si>
  <si>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</si>
  <si>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</si>
  <si>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</si>
  <si>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</si>
  <si>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</si>
  <si>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</si>
  <si>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</si>
  <si>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</si>
  <si>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</si>
  <si>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</si>
  <si>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</si>
  <si>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</si>
  <si>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</si>
  <si>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</si>
  <si>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</si>
  <si>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</si>
  <si>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</si>
  <si>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</si>
  <si>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</si>
  <si>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</si>
  <si>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</si>
  <si>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</si>
  <si>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</si>
  <si>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</si>
  <si>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</si>
  <si>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</si>
  <si>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</si>
  <si>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</si>
  <si>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</si>
  <si>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</si>
  <si>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</si>
  <si>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</si>
  <si>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</si>
  <si>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</si>
  <si>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</si>
  <si>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</si>
  <si>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</si>
  <si>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</si>
  <si>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</si>
  <si>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</si>
  <si>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</si>
  <si>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</si>
  <si>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</si>
  <si>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</si>
  <si>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</si>
  <si>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</si>
  <si>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</si>
  <si>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</si>
  <si>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</si>
  <si>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</si>
  <si>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</si>
  <si>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</si>
  <si>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</si>
  <si>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</si>
  <si>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</si>
  <si>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</si>
  <si>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</si>
  <si>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</si>
  <si>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</si>
  <si>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</si>
  <si>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</si>
  <si>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</si>
  <si>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</si>
  <si>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</si>
  <si>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</si>
  <si>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</si>
  <si>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</si>
  <si>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</si>
  <si>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</si>
  <si>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</si>
  <si>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</si>
  <si>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</si>
  <si>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</si>
  <si>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</si>
  <si>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</si>
  <si>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</si>
  <si>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</si>
  <si>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</si>
  <si>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</si>
  <si>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</si>
  <si>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</si>
  <si>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</si>
  <si>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</si>
  <si>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</si>
  <si>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</si>
  <si>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</si>
  <si>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</si>
  <si>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</si>
  <si>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</si>
  <si>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</si>
  <si>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</si>
  <si>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</si>
  <si>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</si>
  <si>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</si>
  <si>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</si>
  <si>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</si>
  <si>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</si>
  <si>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</si>
  <si>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</si>
  <si>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</si>
  <si>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</si>
  <si>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</si>
  <si>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</si>
  <si>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</si>
  <si>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</si>
  <si>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</si>
  <si>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</si>
  <si>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</si>
  <si>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</si>
  <si>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</si>
  <si>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</si>
  <si>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</si>
  <si>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</si>
  <si>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</si>
  <si>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</si>
  <si>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</si>
  <si>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</si>
  <si>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</si>
  <si>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</si>
  <si>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</si>
  <si>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</si>
  <si>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</si>
  <si>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</si>
  <si>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</si>
  <si>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</si>
  <si>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</si>
  <si>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</si>
  <si>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</si>
  <si>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</si>
  <si>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</si>
  <si>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</si>
  <si>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</si>
  <si>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</si>
  <si>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</si>
  <si>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</si>
  <si>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</si>
  <si>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</si>
  <si>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</si>
  <si>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</si>
  <si>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</si>
  <si>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</si>
  <si>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</si>
  <si>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</si>
  <si>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</si>
  <si>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</si>
  <si>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</si>
  <si>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</si>
  <si>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</si>
  <si>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</si>
  <si>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</si>
  <si>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</si>
  <si>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</si>
  <si>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</si>
  <si>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</si>
  <si>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</si>
  <si>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</si>
  <si>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</si>
  <si>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</si>
  <si>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</si>
  <si>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</si>
  <si>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</si>
  <si>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</si>
  <si>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</si>
  <si>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</si>
  <si>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</si>
  <si>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</si>
  <si>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</si>
  <si>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</si>
  <si>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</si>
  <si>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</si>
  <si>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</si>
  <si>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</si>
  <si>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</si>
  <si>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</si>
  <si>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</si>
  <si>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</si>
  <si>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</si>
  <si>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</si>
  <si>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</si>
  <si>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</si>
  <si>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</si>
  <si>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</si>
  <si>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</si>
  <si>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</si>
  <si>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</si>
  <si>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</si>
  <si>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</si>
  <si>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</si>
  <si>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</si>
  <si>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</si>
  <si>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</si>
  <si>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</si>
  <si>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</si>
  <si>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</si>
  <si>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</si>
  <si>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</si>
  <si>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</si>
  <si>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</si>
  <si>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</si>
  <si>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</si>
  <si>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</si>
  <si>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</si>
  <si>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</si>
  <si>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</si>
  <si>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</si>
  <si>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</si>
  <si>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</si>
  <si>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</si>
  <si>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</si>
  <si>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</si>
  <si>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</si>
  <si>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</si>
  <si>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</si>
  <si>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</si>
  <si>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</si>
  <si>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</si>
  <si>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</si>
  <si>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</si>
  <si>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</si>
  <si>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</si>
  <si>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</si>
  <si>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</si>
  <si>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</si>
  <si>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</si>
  <si>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</si>
  <si>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</si>
  <si>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</si>
  <si>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</si>
  <si>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</si>
  <si>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</si>
  <si>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</si>
  <si>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</si>
  <si>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</si>
  <si>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</si>
  <si>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</si>
  <si>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</si>
  <si>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</si>
  <si>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</si>
  <si>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</si>
  <si>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</si>
  <si>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</si>
  <si>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</si>
  <si>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</si>
  <si>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</si>
  <si>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</si>
  <si>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</si>
  <si>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</si>
  <si>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</si>
  <si>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</si>
  <si>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</si>
  <si>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</si>
  <si>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</si>
  <si>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</si>
  <si>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</si>
  <si>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</si>
  <si>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</si>
  <si>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</si>
  <si>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</si>
  <si>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</si>
  <si>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</si>
  <si>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</si>
  <si>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</si>
  <si>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</si>
  <si>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</si>
  <si>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</si>
  <si>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</si>
  <si>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</si>
  <si>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</si>
  <si>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</si>
  <si>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</si>
  <si>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</si>
  <si>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</si>
  <si>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</si>
  <si>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</si>
  <si>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</si>
  <si>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</si>
  <si>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</si>
  <si>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</si>
  <si>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</si>
  <si>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</si>
  <si>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</si>
  <si>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</si>
  <si>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</si>
  <si>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</si>
  <si>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</si>
  <si>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</si>
  <si>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</si>
  <si>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</si>
  <si>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</si>
  <si>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</si>
  <si>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</si>
  <si>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</si>
  <si>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</si>
  <si>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</si>
  <si>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</si>
  <si>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</si>
  <si>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</si>
  <si>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</si>
  <si>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</si>
  <si>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</si>
  <si>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</si>
  <si>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</si>
  <si>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</si>
  <si>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</si>
  <si>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</si>
  <si>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</si>
  <si>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</si>
  <si>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</si>
  <si>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</si>
  <si>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</si>
  <si>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</si>
  <si>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</si>
  <si>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</si>
  <si>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</si>
  <si>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</si>
  <si>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</si>
  <si>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</si>
  <si>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</si>
  <si>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</si>
  <si>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</si>
  <si>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</si>
  <si>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</si>
  <si>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</si>
  <si>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</si>
  <si>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</si>
  <si>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</si>
  <si>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</si>
  <si>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</si>
  <si>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</si>
  <si>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</si>
  <si>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</si>
  <si>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</si>
  <si>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</si>
  <si>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</si>
  <si>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</si>
  <si>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</si>
  <si>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</si>
  <si>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</si>
  <si>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</si>
  <si>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</si>
  <si>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</si>
  <si>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</si>
  <si>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</si>
  <si>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</si>
  <si>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</si>
  <si>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</si>
  <si>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</si>
  <si>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</si>
  <si>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</si>
  <si>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</si>
  <si>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</si>
  <si>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</si>
  <si>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</si>
  <si>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</si>
  <si>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</si>
  <si>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</si>
  <si>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</si>
  <si>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</si>
  <si>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</si>
  <si>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</si>
  <si>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</si>
  <si>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</si>
  <si>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</si>
  <si>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</si>
  <si>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</si>
  <si>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</si>
  <si>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</si>
  <si>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</si>
  <si>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</si>
  <si>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</si>
  <si>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</si>
  <si>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</si>
  <si>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</si>
  <si>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</si>
  <si>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</si>
  <si>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</si>
  <si>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</si>
  <si>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</si>
  <si>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</si>
  <si>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</si>
  <si>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</si>
  <si>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</si>
  <si>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</si>
  <si>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</si>
  <si>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</si>
  <si>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</si>
  <si>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</si>
  <si>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</si>
  <si>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</si>
  <si>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</si>
  <si>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</si>
  <si>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</si>
  <si>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</si>
  <si>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</si>
  <si>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</si>
  <si>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</si>
  <si>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</si>
  <si>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</si>
  <si>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</si>
  <si>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</si>
  <si>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</si>
  <si>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</si>
  <si>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</si>
  <si>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</si>
  <si>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</si>
  <si>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</si>
  <si>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</si>
  <si>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</si>
  <si>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</si>
  <si>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</si>
  <si>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</si>
  <si>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</si>
  <si>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</si>
  <si>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</si>
  <si>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</si>
  <si>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</si>
  <si>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</si>
  <si>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</si>
  <si>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</si>
  <si>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</si>
  <si>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</si>
  <si>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</si>
  <si>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</si>
  <si>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</si>
  <si>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</si>
  <si>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</si>
  <si>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</si>
  <si>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</si>
  <si>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</si>
  <si>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</si>
  <si>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</si>
  <si>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</si>
  <si>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</si>
  <si>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</si>
  <si>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</si>
  <si>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</si>
  <si>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</si>
  <si>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</si>
  <si>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</si>
  <si>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</si>
  <si>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</si>
  <si>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</si>
  <si>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</si>
  <si>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</si>
  <si>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</si>
  <si>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</si>
  <si>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</si>
  <si>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</si>
  <si>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</si>
  <si>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</si>
  <si>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</si>
  <si>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</si>
  <si>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</si>
  <si>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</si>
  <si>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</si>
  <si>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</si>
  <si>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</si>
  <si>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</si>
  <si>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</si>
  <si>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</si>
  <si>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</si>
  <si>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</si>
  <si>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</si>
  <si>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</si>
  <si>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</si>
  <si>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</si>
  <si>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</si>
  <si>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</si>
  <si>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</si>
  <si>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</si>
  <si>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</si>
  <si>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</si>
  <si>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</si>
  <si>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</si>
  <si>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</si>
  <si>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</si>
  <si>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</si>
  <si>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</si>
  <si>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</si>
  <si>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</si>
  <si>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</si>
  <si>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</si>
  <si>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</si>
  <si>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</si>
  <si>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</si>
  <si>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</si>
  <si>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</si>
  <si>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</si>
  <si>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</si>
  <si>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</si>
  <si>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</si>
  <si>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</si>
  <si>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</si>
  <si>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</si>
  <si>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</si>
  <si>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</si>
  <si>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</si>
  <si>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</si>
  <si>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</si>
  <si>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</si>
  <si>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</si>
  <si>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</si>
  <si>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</si>
  <si>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</si>
  <si>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</si>
  <si>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</si>
  <si>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</si>
  <si>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</si>
  <si>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</si>
  <si>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</si>
  <si>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</si>
  <si>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</si>
  <si>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</si>
  <si>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</si>
  <si>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</si>
  <si>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</si>
  <si>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</si>
  <si>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</si>
  <si>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</si>
  <si>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</si>
  <si>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</si>
  <si>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</si>
  <si>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</si>
  <si>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</si>
  <si>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</si>
  <si>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</si>
  <si>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</si>
  <si>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</si>
  <si>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</si>
  <si>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</si>
  <si>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</si>
  <si>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</si>
  <si>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</si>
  <si>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</si>
  <si>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</si>
  <si>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</si>
  <si>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</si>
  <si>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</si>
  <si>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</si>
  <si>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</si>
  <si>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</si>
  <si>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</si>
  <si>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</si>
  <si>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</si>
  <si>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</si>
  <si>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</si>
  <si>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</si>
  <si>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</si>
  <si>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</si>
  <si>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</si>
  <si>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</si>
  <si>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</si>
  <si>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</si>
  <si>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</si>
  <si>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</si>
  <si>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</si>
  <si>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</si>
  <si>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</si>
  <si>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</si>
  <si>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</si>
  <si>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</si>
  <si>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</si>
  <si>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</si>
  <si>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</si>
  <si>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</si>
  <si>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</si>
  <si>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</si>
  <si>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</si>
  <si>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</si>
  <si>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</si>
  <si>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</si>
  <si>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</si>
  <si>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</si>
  <si>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</si>
  <si>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</si>
  <si>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</si>
  <si>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</si>
  <si>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</si>
  <si>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</si>
  <si>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</si>
  <si>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</si>
  <si>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</si>
  <si>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</si>
  <si>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</si>
  <si>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</si>
  <si>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</si>
  <si>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</si>
  <si>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</si>
  <si>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</si>
  <si>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</si>
  <si>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</si>
  <si>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</si>
  <si>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</si>
  <si>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</si>
  <si>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</si>
  <si>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</si>
  <si>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</si>
  <si>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</si>
  <si>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</si>
  <si>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</si>
  <si>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</si>
  <si>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</si>
  <si>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</si>
  <si>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</si>
  <si>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</si>
  <si>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</si>
  <si>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</si>
  <si>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</si>
  <si>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</si>
  <si>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</si>
  <si>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</si>
  <si>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</si>
  <si>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</si>
  <si>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</si>
  <si>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</si>
  <si>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</si>
  <si>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</si>
  <si>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</si>
  <si>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</si>
  <si>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</si>
  <si>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</si>
  <si>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</si>
  <si>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</si>
  <si>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</si>
  <si>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</si>
  <si>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</si>
  <si>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</si>
  <si>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</si>
  <si>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</si>
  <si>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</si>
  <si>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</si>
  <si>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</si>
  <si>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</si>
  <si>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</si>
  <si>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</si>
  <si>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</si>
  <si>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</si>
  <si>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</si>
  <si>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</si>
  <si>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</si>
  <si>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</si>
  <si>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</si>
  <si>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</si>
  <si>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</si>
  <si>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</si>
  <si>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</si>
  <si>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</si>
  <si>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</si>
  <si>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</si>
  <si>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</si>
  <si>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</si>
  <si>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</si>
  <si>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</si>
  <si>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</si>
  <si>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</si>
  <si>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</si>
  <si>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</si>
  <si>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</si>
  <si>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</si>
  <si>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</si>
  <si>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</si>
  <si>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</si>
  <si>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</si>
  <si>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</si>
  <si>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</si>
  <si>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</si>
  <si>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</si>
  <si>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</si>
  <si>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</si>
  <si>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</si>
  <si>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</si>
  <si>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</si>
  <si>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</si>
  <si>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</si>
  <si>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</si>
  <si>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</si>
  <si>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</si>
  <si>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</si>
  <si>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</si>
  <si>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</si>
  <si>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</si>
  <si>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</si>
  <si>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</si>
  <si>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</si>
  <si>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</si>
  <si>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</si>
  <si>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</si>
  <si>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</si>
  <si>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</si>
  <si>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</si>
  <si>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</si>
  <si>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</si>
  <si>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</si>
  <si>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</si>
  <si>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</si>
  <si>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</si>
  <si>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</si>
  <si>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</si>
  <si>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</si>
  <si>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</si>
  <si>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</si>
  <si>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</si>
  <si>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</si>
  <si>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</si>
  <si>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</si>
  <si>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</si>
  <si>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</si>
  <si>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</si>
  <si>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</si>
  <si>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</si>
  <si>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</si>
  <si>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</si>
  <si>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</si>
  <si>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</si>
  <si>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</si>
  <si>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</si>
  <si>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</si>
  <si>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</si>
  <si>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</si>
  <si>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</si>
  <si>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</si>
  <si>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</si>
  <si>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</si>
  <si>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</si>
  <si>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</si>
  <si>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</si>
  <si>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</si>
  <si>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</si>
  <si>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</si>
  <si>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</si>
  <si>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</si>
  <si>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</si>
  <si>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</si>
  <si>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</si>
  <si>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</si>
  <si>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</si>
  <si>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</si>
  <si>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</si>
  <si>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</si>
  <si>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</si>
  <si>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</si>
  <si>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</si>
  <si>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</si>
  <si>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</si>
  <si>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</si>
  <si>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</si>
  <si>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</si>
  <si>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</si>
  <si>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</si>
  <si>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</si>
  <si>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</si>
  <si>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</si>
  <si>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</si>
  <si>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</si>
  <si>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</si>
  <si>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</si>
  <si>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</si>
  <si>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</si>
  <si>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</si>
  <si>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</si>
  <si>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</si>
  <si>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</si>
  <si>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</si>
  <si>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</si>
  <si>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</si>
  <si>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</si>
  <si>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</si>
  <si>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</si>
  <si>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</si>
  <si>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</si>
  <si>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</si>
  <si>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</si>
  <si>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</si>
  <si>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</si>
  <si>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</si>
  <si>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</si>
  <si>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</si>
  <si>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</si>
  <si>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</si>
  <si>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</si>
  <si>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</si>
  <si>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</si>
  <si>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</si>
  <si>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</si>
  <si>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</si>
  <si>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</si>
  <si>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</si>
  <si>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</si>
  <si>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</si>
  <si>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</si>
  <si>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</si>
  <si>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</si>
  <si>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</si>
  <si>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</si>
  <si>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</si>
  <si>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</si>
  <si>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</si>
  <si>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</si>
  <si>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</si>
  <si>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</si>
  <si>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</si>
  <si>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</si>
  <si>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</si>
  <si>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</si>
  <si>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</si>
  <si>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</si>
  <si>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</si>
  <si>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</si>
  <si>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</si>
  <si>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</si>
  <si>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</si>
  <si>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</si>
  <si>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</si>
  <si>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</si>
  <si>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</si>
  <si>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</si>
  <si>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</si>
  <si>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</si>
  <si>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</si>
  <si>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</si>
  <si>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</si>
  <si>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</si>
  <si>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</si>
  <si>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</si>
  <si>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</si>
  <si>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</si>
  <si>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</si>
  <si>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</si>
  <si>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</si>
  <si>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</si>
  <si>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</si>
  <si>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</si>
  <si>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</si>
  <si>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</si>
  <si>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</si>
  <si>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</si>
  <si>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</si>
  <si>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</si>
  <si>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</si>
  <si>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</si>
  <si>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</si>
  <si>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</si>
  <si>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</si>
  <si>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</si>
  <si>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</si>
  <si>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</si>
  <si>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</si>
  <si>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</si>
  <si>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</si>
  <si>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</si>
  <si>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</si>
  <si>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</si>
  <si>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</si>
  <si>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</si>
  <si>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</si>
  <si>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</si>
  <si>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</si>
  <si>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</si>
  <si>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</si>
  <si>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</si>
  <si>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</si>
  <si>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</si>
  <si>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</si>
  <si>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</si>
  <si>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</si>
  <si>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</si>
  <si>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</si>
  <si>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</si>
  <si>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</si>
  <si>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</si>
  <si>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</si>
  <si>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</si>
  <si>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</si>
  <si>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</si>
  <si>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</si>
  <si>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</si>
  <si>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</si>
  <si>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</si>
  <si>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</si>
  <si>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</si>
  <si>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</si>
  <si>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</si>
  <si>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</si>
  <si>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</si>
  <si>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</si>
  <si>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</si>
  <si>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</si>
  <si>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</si>
  <si>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</si>
  <si>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</si>
  <si>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</si>
  <si>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</si>
  <si>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</si>
  <si>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</si>
  <si>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</si>
  <si>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</si>
  <si>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</si>
  <si>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</si>
  <si>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</si>
  <si>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</si>
  <si>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</si>
  <si>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</si>
  <si>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</si>
  <si>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</si>
  <si>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</si>
  <si>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</si>
  <si>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</si>
  <si>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</si>
  <si>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</si>
  <si>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</si>
  <si>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</si>
  <si>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</si>
  <si>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</si>
  <si>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</si>
  <si>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</si>
  <si>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</si>
  <si>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</si>
  <si>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</si>
  <si>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</si>
  <si>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</si>
  <si>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</si>
  <si>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</si>
  <si>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</si>
  <si>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</si>
  <si>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</si>
  <si>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</si>
  <si>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</si>
  <si>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</si>
  <si>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</si>
  <si>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</si>
  <si>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</si>
  <si>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</si>
  <si>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</si>
  <si>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</si>
  <si>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</si>
  <si>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</si>
  <si>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</si>
  <si>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</si>
  <si>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</si>
  <si>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</si>
  <si>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</si>
  <si>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</si>
  <si>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</si>
  <si>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</si>
  <si>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</si>
  <si>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</si>
  <si>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</si>
  <si>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</si>
  <si>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</si>
  <si>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</si>
  <si>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</si>
  <si>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</si>
  <si>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</si>
  <si>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</si>
  <si>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</si>
  <si>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</si>
  <si>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</si>
  <si>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</si>
  <si>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</si>
  <si>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</si>
  <si>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</si>
  <si>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</si>
  <si>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</si>
  <si>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</si>
  <si>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</si>
  <si>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</si>
  <si>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</si>
  <si>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</si>
  <si>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</si>
  <si>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</si>
  <si>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</si>
  <si>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</si>
  <si>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</si>
  <si>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</si>
  <si>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</si>
  <si>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</si>
  <si>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</si>
  <si>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</si>
  <si>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</si>
  <si>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</si>
  <si>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</si>
  <si>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</si>
  <si>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</si>
  <si>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</si>
  <si>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</si>
  <si>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</si>
  <si>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</si>
  <si>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</si>
  <si>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</si>
  <si>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</si>
  <si>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</si>
  <si>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</si>
  <si>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</si>
  <si>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</si>
  <si>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</si>
  <si>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</si>
  <si>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</si>
  <si>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</si>
  <si>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</si>
  <si>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</si>
  <si>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</si>
  <si>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</si>
  <si>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</si>
  <si>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</si>
  <si>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</si>
  <si>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</si>
  <si>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</si>
  <si>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</si>
  <si>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</si>
  <si>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</si>
  <si>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</si>
  <si>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</si>
  <si>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</si>
  <si>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</si>
  <si>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</si>
  <si>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</si>
  <si>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</si>
  <si>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</si>
  <si>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</si>
  <si>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</si>
  <si>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</si>
  <si>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</si>
  <si>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</si>
  <si>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</si>
  <si>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</si>
  <si>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</si>
  <si>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</si>
  <si>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</si>
  <si>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</si>
  <si>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</si>
  <si>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</si>
  <si>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</si>
  <si>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</si>
  <si>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</si>
  <si>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</si>
  <si>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</si>
  <si>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</si>
  <si>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</si>
  <si>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</si>
  <si>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</si>
  <si>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</si>
  <si>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</si>
  <si>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</si>
  <si>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</si>
  <si>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</si>
  <si>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</si>
  <si>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</si>
  <si>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</si>
  <si>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</si>
  <si>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</si>
  <si>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</si>
  <si>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</si>
  <si>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</si>
  <si>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</si>
  <si>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</si>
  <si>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</si>
  <si>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</si>
  <si>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</si>
  <si>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</si>
  <si>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</si>
  <si>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</si>
  <si>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</si>
  <si>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</si>
  <si>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</si>
  <si>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</si>
  <si>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</si>
  <si>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</si>
  <si>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</si>
  <si>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</si>
  <si>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</si>
  <si>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</si>
  <si>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</si>
  <si>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</si>
  <si>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</si>
  <si>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</si>
  <si>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</si>
  <si>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</si>
  <si>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</si>
  <si>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</si>
  <si>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</si>
  <si>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</si>
  <si>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</si>
  <si>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</si>
  <si>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</si>
  <si>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</si>
  <si>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</si>
  <si>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</si>
  <si>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</si>
  <si>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</si>
  <si>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</si>
  <si>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</si>
  <si>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</si>
  <si>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</si>
  <si>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</si>
  <si>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</si>
  <si>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</si>
  <si>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</si>
  <si>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</si>
  <si>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</si>
  <si>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</si>
  <si>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</si>
  <si>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</si>
  <si>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</si>
  <si>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</si>
  <si>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</si>
  <si>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</si>
  <si>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</si>
  <si>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</si>
  <si>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</si>
  <si>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</si>
  <si>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</si>
  <si>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</si>
  <si>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</si>
  <si>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</si>
  <si>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</si>
  <si>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</si>
  <si>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</si>
  <si>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</si>
  <si>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</si>
  <si>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</si>
  <si>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</si>
  <si>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</si>
  <si>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</si>
  <si>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</si>
  <si>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</si>
  <si>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</si>
  <si>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</si>
  <si>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</si>
  <si>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</si>
  <si>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</si>
  <si>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</si>
  <si>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</si>
  <si>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</si>
  <si>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</si>
  <si>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</si>
  <si>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</si>
  <si>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</si>
  <si>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</si>
  <si>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</si>
  <si>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</si>
  <si>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</si>
  <si>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</si>
  <si>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</si>
  <si>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</si>
  <si>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</si>
  <si>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</si>
  <si>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</si>
  <si>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</si>
  <si>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</si>
  <si>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</si>
  <si>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</si>
  <si>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</si>
  <si>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</si>
  <si>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</si>
  <si>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</si>
  <si>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</si>
  <si>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</si>
  <si>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</si>
  <si>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</si>
  <si>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</si>
  <si>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</si>
  <si>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</si>
  <si>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</si>
  <si>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</si>
  <si>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</si>
  <si>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</si>
  <si>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</si>
  <si>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</si>
  <si>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</si>
  <si>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</si>
  <si>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</si>
  <si>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</si>
  <si>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</si>
  <si>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</si>
  <si>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</si>
  <si>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</si>
  <si>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</si>
  <si>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</si>
  <si>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</si>
  <si>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</si>
  <si>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</si>
  <si>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</si>
  <si>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</si>
  <si>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</si>
  <si>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</si>
  <si>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</si>
  <si>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</si>
  <si>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</si>
  <si>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</si>
  <si>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</si>
  <si>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</si>
  <si>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</si>
  <si>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</si>
  <si>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</si>
  <si>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</si>
  <si>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</si>
  <si>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</si>
  <si>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</si>
  <si>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</si>
  <si>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</si>
  <si>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</si>
  <si>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</si>
  <si>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</si>
  <si>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</si>
  <si>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</si>
  <si>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</si>
  <si>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</si>
  <si>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</si>
  <si>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</si>
  <si>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</si>
  <si>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</si>
  <si>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</si>
  <si>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</si>
  <si>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</si>
  <si>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</si>
  <si>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</si>
  <si>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</si>
  <si>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</si>
  <si>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</si>
  <si>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</si>
  <si>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</si>
  <si>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</si>
  <si>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</si>
  <si>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</si>
  <si>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</si>
  <si>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</si>
  <si>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</si>
  <si>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</si>
  <si>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</si>
  <si>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</si>
  <si>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</si>
  <si>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</si>
  <si>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</si>
  <si>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</si>
  <si>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</si>
  <si>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</si>
  <si>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</si>
  <si>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</si>
  <si>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</si>
  <si>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</si>
  <si>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</si>
  <si>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</si>
  <si>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</si>
  <si>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</si>
  <si>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</si>
  <si>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</si>
  <si>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</si>
  <si>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</si>
  <si>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</si>
  <si>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</si>
  <si>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</si>
  <si>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</si>
  <si>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</si>
  <si>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</si>
  <si>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</si>
  <si>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</si>
  <si>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</si>
  <si>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</si>
  <si>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</si>
  <si>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</si>
  <si>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</si>
  <si>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</si>
  <si>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</si>
  <si>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</si>
  <si>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</si>
  <si>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</si>
  <si>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</si>
  <si>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</si>
  <si>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</si>
  <si>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</si>
  <si>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</si>
  <si>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</si>
  <si>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</si>
  <si>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</si>
  <si>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</si>
  <si>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</si>
  <si>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</si>
  <si>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</si>
  <si>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</si>
  <si>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</si>
  <si>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</si>
  <si>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</si>
  <si>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</si>
  <si>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</si>
  <si>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</si>
  <si>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</si>
  <si>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</si>
  <si>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</si>
  <si>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</si>
  <si>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</si>
  <si>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</si>
  <si>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</si>
  <si>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</si>
  <si>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</si>
  <si>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</si>
  <si>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</si>
  <si>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</si>
  <si>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</si>
  <si>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</si>
  <si>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</si>
  <si>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</si>
  <si>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</si>
  <si>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</si>
  <si>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</si>
  <si>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</si>
  <si>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</si>
  <si>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</si>
  <si>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</si>
  <si>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</si>
  <si>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</si>
  <si>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</si>
  <si>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</si>
  <si>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</si>
  <si>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</si>
  <si>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</si>
  <si>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</si>
  <si>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</si>
  <si>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</si>
  <si>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</si>
  <si>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</si>
  <si>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</si>
  <si>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</si>
  <si>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</si>
  <si>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</si>
  <si>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</si>
  <si>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</si>
  <si>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</si>
  <si>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</si>
  <si>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</si>
  <si>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</si>
  <si>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</si>
  <si>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</si>
  <si>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</si>
  <si>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</si>
  <si>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</si>
  <si>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</si>
  <si>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</si>
  <si>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</si>
  <si>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</si>
  <si>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</si>
  <si>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</si>
  <si>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</si>
  <si>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</si>
  <si>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</si>
  <si>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</si>
  <si>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</si>
  <si>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</si>
  <si>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</si>
  <si>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</si>
  <si>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</si>
  <si>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</si>
  <si>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</si>
  <si>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</si>
  <si>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</si>
  <si>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</si>
  <si>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</si>
  <si>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</si>
  <si>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</si>
  <si>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</si>
  <si>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</si>
  <si>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</si>
  <si>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</si>
  <si>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</si>
  <si>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</si>
  <si>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</si>
  <si>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</si>
  <si>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</si>
  <si>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</si>
  <si>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</si>
  <si>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</si>
  <si>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</si>
  <si>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</si>
  <si>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</si>
  <si>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</si>
  <si>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</si>
  <si>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</si>
  <si>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</si>
  <si>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</si>
  <si>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</si>
  <si>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</si>
  <si>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</si>
  <si>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</si>
  <si>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</si>
  <si>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</si>
  <si>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</si>
  <si>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</si>
  <si>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</si>
  <si>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</si>
  <si>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</si>
  <si>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</si>
  <si>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</si>
  <si>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</si>
  <si>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</si>
  <si>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</si>
  <si>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</si>
  <si>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</si>
  <si>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</si>
  <si>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</si>
  <si>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</si>
  <si>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</si>
  <si>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</si>
  <si>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</si>
  <si>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</si>
  <si>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</si>
  <si>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</si>
  <si>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</si>
  <si>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</si>
  <si>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</si>
  <si>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</si>
  <si>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</si>
  <si>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</si>
  <si>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</si>
  <si>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</si>
  <si>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</si>
  <si>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</si>
  <si>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</si>
  <si>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</si>
  <si>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</si>
  <si>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</si>
  <si>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</si>
  <si>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</si>
  <si>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</si>
  <si>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</si>
  <si>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</si>
  <si>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</si>
  <si>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</si>
  <si>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</si>
  <si>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</si>
  <si>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</si>
  <si>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</si>
  <si>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</si>
  <si>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</si>
  <si>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</si>
  <si>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</si>
  <si>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</si>
  <si>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</si>
  <si>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</si>
  <si>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</si>
  <si>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</si>
  <si>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</si>
  <si>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</si>
  <si>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</si>
  <si>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</si>
  <si>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</si>
  <si>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</si>
  <si>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</si>
  <si>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</si>
  <si>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</si>
  <si>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</si>
  <si>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</si>
  <si>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</si>
  <si>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</si>
  <si>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</si>
  <si>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</si>
  <si>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</si>
  <si>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</si>
  <si>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</si>
  <si>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</si>
  <si>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</si>
  <si>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</si>
  <si>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</si>
  <si>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</si>
  <si>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</si>
  <si>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</si>
  <si>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</si>
  <si>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</si>
  <si>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</si>
  <si>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</si>
  <si>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</si>
  <si>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</si>
  <si>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</si>
  <si>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</si>
  <si>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</si>
  <si>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</si>
  <si>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</si>
  <si>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</si>
  <si>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</si>
  <si>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</si>
  <si>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</si>
  <si>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</si>
  <si>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</si>
  <si>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</si>
  <si>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</si>
  <si>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</si>
  <si>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</si>
  <si>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</si>
  <si>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</si>
  <si>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</si>
  <si>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</si>
  <si>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</si>
  <si>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</si>
  <si>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</si>
  <si>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</si>
  <si>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</si>
  <si>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</si>
  <si>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</si>
  <si>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</si>
  <si>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</si>
  <si>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</si>
  <si>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</si>
  <si>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</si>
  <si>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</si>
  <si>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</si>
  <si>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</si>
  <si>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</si>
  <si>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</si>
  <si>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</si>
  <si>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</si>
  <si>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</si>
  <si>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</si>
  <si>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</si>
  <si>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</si>
  <si>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</si>
  <si>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</si>
  <si>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</si>
  <si>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</si>
  <si>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</si>
  <si>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</si>
  <si>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</si>
  <si>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</si>
  <si>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</si>
  <si>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</si>
  <si>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</si>
  <si>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</si>
  <si>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</si>
  <si>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</si>
  <si>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</si>
  <si>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</si>
  <si>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</si>
  <si>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</si>
  <si>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</si>
  <si>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</si>
  <si>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</si>
  <si>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</si>
  <si>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</si>
  <si>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</si>
  <si>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</si>
  <si>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</si>
  <si>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</si>
  <si>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</si>
  <si>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</si>
  <si>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</si>
  <si>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</si>
  <si>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</si>
  <si>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</si>
  <si>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</si>
  <si>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</si>
  <si>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</si>
  <si>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</si>
  <si>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</si>
  <si>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</si>
  <si>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</si>
  <si>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</si>
  <si>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</si>
  <si>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</si>
  <si>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</si>
  <si>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</si>
  <si>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</si>
  <si>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</si>
  <si>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</si>
  <si>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</si>
  <si>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</si>
  <si>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</si>
  <si>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</si>
  <si>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</si>
  <si>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</si>
  <si>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</si>
  <si>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</si>
  <si>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</si>
  <si>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</si>
  <si>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</si>
  <si>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</si>
  <si>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</si>
  <si>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</si>
  <si>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</si>
  <si>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</si>
  <si>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</si>
  <si>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</si>
  <si>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</si>
  <si>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</si>
  <si>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</si>
  <si>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</si>
  <si>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</si>
  <si>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</si>
  <si>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</si>
  <si>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</si>
  <si>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</si>
  <si>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</si>
  <si>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</si>
  <si>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</si>
  <si>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</si>
  <si>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</si>
  <si>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</si>
  <si>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</si>
  <si>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</si>
  <si>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</si>
  <si>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</si>
  <si>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</si>
  <si>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</si>
  <si>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</si>
  <si>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</si>
  <si>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</si>
  <si>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</si>
  <si>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</si>
  <si>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</si>
  <si>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</si>
  <si>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</si>
  <si>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</si>
  <si>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</si>
  <si>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</si>
  <si>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</si>
  <si>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</si>
  <si>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</si>
  <si>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</si>
  <si>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</si>
  <si>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</si>
  <si>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</si>
  <si>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</si>
  <si>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</si>
  <si>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</si>
  <si>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</si>
  <si>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</si>
  <si>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</si>
  <si>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</si>
  <si>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</si>
  <si>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</si>
  <si>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</si>
  <si>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</si>
  <si>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</si>
  <si>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</si>
  <si>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</si>
  <si>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</si>
  <si>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</si>
  <si>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</si>
  <si>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</si>
  <si>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</si>
  <si>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</si>
  <si>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</si>
  <si>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</si>
  <si>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</si>
  <si>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</si>
  <si>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</si>
  <si>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</si>
  <si>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</si>
  <si>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</si>
  <si>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</si>
  <si>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</si>
  <si>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</si>
  <si>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</si>
  <si>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</si>
  <si>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</si>
  <si>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</si>
  <si>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</si>
  <si>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</si>
  <si>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</si>
  <si>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</si>
  <si>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</si>
  <si>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</si>
  <si>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</si>
  <si>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</si>
  <si>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</si>
  <si>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</si>
  <si>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</si>
  <si>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</si>
  <si>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</si>
  <si>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</si>
  <si>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</si>
  <si>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</si>
  <si>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</si>
  <si>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</si>
  <si>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</si>
  <si>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</si>
  <si>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</si>
  <si>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</si>
  <si>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</si>
  <si>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</si>
  <si>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</si>
  <si>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</si>
  <si>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</si>
  <si>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</si>
  <si>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</si>
  <si>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</si>
  <si>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</si>
  <si>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</si>
  <si>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</si>
  <si>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</si>
  <si>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</si>
  <si>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</si>
  <si>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</si>
  <si>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</si>
  <si>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</si>
  <si>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</si>
  <si>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</si>
  <si>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</si>
  <si>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</si>
  <si>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</si>
  <si>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</si>
  <si>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</si>
  <si>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</si>
  <si>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</si>
  <si>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</si>
  <si>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</si>
  <si>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</si>
  <si>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</si>
  <si>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</si>
  <si>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</si>
  <si>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</si>
  <si>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</si>
  <si>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</si>
  <si>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</si>
  <si>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</si>
  <si>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</si>
  <si>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</si>
  <si>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</si>
  <si>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</si>
  <si>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</si>
  <si>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</si>
  <si>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</si>
  <si>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</si>
  <si>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</si>
  <si>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</si>
  <si>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</si>
  <si>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</si>
  <si>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</si>
  <si>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</si>
  <si>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</si>
  <si>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</si>
  <si>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</si>
  <si>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</si>
  <si>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</si>
  <si>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</si>
  <si>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</si>
  <si>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</si>
  <si>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</si>
  <si>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</si>
  <si>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</si>
  <si>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</si>
  <si>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</si>
  <si>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</si>
  <si>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</si>
  <si>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</si>
  <si>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</si>
  <si>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</si>
  <si>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</si>
  <si>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</si>
  <si>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</si>
  <si>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</si>
  <si>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</si>
  <si>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</si>
  <si>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</si>
  <si>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</si>
  <si>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</si>
  <si>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</si>
  <si>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</si>
  <si>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</si>
  <si>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</si>
  <si>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</si>
  <si>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</si>
  <si>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</si>
  <si>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</si>
  <si>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</si>
  <si>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</si>
  <si>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</si>
  <si>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</si>
  <si>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</si>
  <si>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</si>
  <si>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</si>
  <si>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</si>
  <si>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</si>
  <si>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</si>
  <si>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</si>
  <si>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</si>
  <si>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</si>
  <si>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</si>
  <si>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</si>
  <si>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</si>
  <si>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</si>
  <si>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</si>
  <si>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</si>
  <si>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</si>
  <si>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</si>
  <si>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</si>
  <si>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</si>
  <si>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</si>
  <si>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</si>
  <si>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</si>
  <si>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</si>
  <si>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</si>
  <si>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</si>
  <si>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</si>
  <si>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</si>
  <si>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</si>
  <si>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</si>
  <si>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</si>
  <si>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</si>
  <si>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</si>
  <si>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</si>
  <si>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</si>
  <si>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</si>
  <si>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</si>
  <si>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</si>
  <si>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</si>
  <si>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</si>
  <si>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</si>
  <si>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</si>
  <si>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</si>
  <si>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</si>
  <si>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</si>
  <si>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</si>
  <si>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</si>
  <si>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</si>
  <si>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</si>
  <si>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</si>
  <si>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</si>
  <si>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</si>
  <si>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</si>
  <si>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</si>
  <si>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</si>
  <si>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</si>
  <si>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</si>
  <si>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</si>
  <si>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</si>
  <si>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</si>
  <si>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</si>
  <si>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</si>
  <si>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</si>
  <si>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</si>
  <si>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</si>
  <si>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</si>
  <si>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</si>
  <si>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</si>
  <si>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</si>
  <si>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</si>
  <si>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</si>
  <si>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</si>
  <si>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</si>
  <si>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</si>
  <si>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</si>
  <si>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</si>
  <si>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</si>
  <si>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</si>
  <si>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</si>
  <si>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</si>
  <si>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</si>
  <si>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</si>
  <si>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</si>
  <si>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</si>
  <si>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</si>
  <si>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</si>
  <si>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</si>
  <si>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</si>
  <si>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</si>
  <si>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</si>
  <si>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</si>
  <si>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</si>
  <si>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</si>
  <si>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</si>
  <si>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</si>
  <si>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</si>
  <si>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</si>
  <si>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</si>
  <si>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</si>
  <si>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</si>
  <si>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</si>
  <si>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</si>
  <si>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</si>
  <si>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</si>
  <si>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</si>
  <si>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</si>
  <si>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</si>
  <si>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</si>
  <si>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</si>
  <si>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</si>
  <si>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</si>
  <si>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</si>
  <si>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</si>
  <si>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</si>
  <si>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</si>
  <si>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</si>
  <si>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</si>
  <si>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</si>
  <si>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</si>
  <si>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</si>
  <si>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</si>
  <si>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</si>
  <si>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</si>
  <si>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</si>
  <si>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</si>
  <si>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</si>
  <si>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</si>
  <si>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</si>
  <si>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</si>
  <si>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</si>
  <si>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</si>
  <si>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</si>
  <si>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</si>
  <si>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</si>
  <si>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</si>
  <si>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</si>
  <si>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</si>
  <si>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</si>
  <si>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</si>
  <si>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</si>
  <si>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</si>
  <si>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</si>
  <si>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</si>
  <si>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</si>
  <si>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</si>
  <si>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</si>
  <si>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</si>
  <si>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</si>
  <si>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</si>
  <si>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</si>
  <si>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</si>
  <si>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</si>
  <si>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</si>
  <si>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</si>
  <si>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</si>
  <si>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</si>
  <si>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</si>
  <si>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</si>
  <si>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</si>
  <si>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</si>
  <si>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</si>
  <si>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</si>
  <si>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</si>
  <si>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</si>
  <si>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</si>
  <si>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</si>
  <si>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</si>
  <si>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</si>
  <si>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</si>
  <si>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</si>
  <si>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</si>
  <si>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</si>
  <si>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</si>
  <si>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</si>
  <si>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</si>
  <si>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</si>
  <si>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</si>
  <si>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</si>
  <si>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</si>
  <si>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</si>
  <si>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</si>
  <si>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</si>
  <si>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</si>
  <si>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</si>
  <si>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</si>
  <si>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</si>
  <si>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</si>
  <si>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</si>
  <si>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</si>
  <si>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</si>
  <si>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</si>
  <si>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</si>
  <si>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</si>
  <si>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</si>
  <si>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</si>
  <si>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</si>
  <si>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</si>
  <si>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</si>
  <si>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</si>
  <si>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</si>
  <si>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</si>
  <si>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</si>
  <si>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</si>
  <si>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</si>
  <si>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</si>
  <si>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</si>
  <si>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</si>
  <si>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</si>
  <si>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</si>
  <si>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</si>
  <si>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</si>
  <si>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</si>
  <si>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</si>
  <si>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</si>
  <si>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</si>
  <si>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</si>
  <si>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</si>
  <si>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</si>
  <si>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</si>
  <si>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</si>
  <si>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</si>
  <si>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</si>
  <si>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</si>
  <si>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</si>
  <si>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</si>
  <si>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</si>
  <si>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</si>
  <si>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</si>
  <si>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</si>
  <si>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</si>
  <si>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</si>
  <si>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</si>
  <si>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</si>
  <si>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</si>
  <si>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</si>
  <si>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</si>
  <si>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</si>
  <si>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</si>
  <si>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</si>
  <si>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</si>
  <si>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</si>
  <si>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</si>
  <si>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</si>
  <si>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</si>
  <si>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</si>
  <si>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</si>
  <si>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</si>
  <si>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</si>
  <si>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</si>
  <si>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</si>
  <si>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</si>
  <si>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</si>
  <si>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</si>
  <si>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</si>
  <si>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</si>
  <si>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</si>
  <si>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</si>
  <si>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</si>
  <si>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</si>
  <si>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</si>
  <si>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</si>
  <si>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</si>
  <si>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</si>
  <si>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</si>
  <si>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</si>
  <si>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</si>
  <si>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</si>
  <si>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</si>
  <si>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</si>
  <si>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</si>
  <si>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</si>
  <si>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</si>
  <si>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</si>
  <si>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</si>
  <si>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</si>
  <si>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</si>
  <si>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</si>
  <si>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</si>
  <si>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</si>
  <si>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</si>
  <si>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</si>
  <si>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</si>
  <si>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</si>
  <si>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</si>
  <si>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</si>
  <si>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</si>
  <si>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</si>
  <si>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</si>
  <si>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</si>
  <si>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</si>
  <si>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</si>
  <si>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</si>
  <si>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</si>
  <si>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</si>
  <si>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</si>
  <si>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</si>
  <si>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</si>
  <si>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</si>
  <si>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</si>
  <si>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</si>
  <si>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</si>
  <si>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</si>
  <si>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</si>
  <si>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</si>
  <si>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</si>
  <si>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</si>
  <si>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</si>
  <si>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</si>
  <si>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</si>
  <si>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</si>
  <si>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</si>
  <si>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</si>
  <si>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</si>
  <si>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</si>
  <si>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</si>
  <si>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</si>
  <si>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</si>
  <si>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</si>
  <si>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</si>
  <si>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</si>
  <si>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</si>
  <si>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</si>
  <si>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</si>
  <si>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</si>
  <si>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</si>
  <si>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</si>
  <si>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</si>
  <si>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</si>
  <si>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</si>
  <si>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</si>
  <si>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</si>
  <si>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</si>
  <si>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</si>
  <si>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</si>
  <si>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</si>
  <si>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</si>
  <si>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</si>
  <si>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</si>
  <si>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</si>
  <si>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</si>
  <si>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</si>
  <si>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</si>
  <si>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</si>
  <si>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</si>
  <si>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</si>
  <si>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</si>
  <si>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</si>
  <si>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</si>
  <si>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</si>
  <si>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</si>
  <si>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</si>
  <si>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</si>
  <si>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</si>
  <si>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</si>
  <si>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</si>
  <si>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</si>
  <si>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</si>
  <si>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</si>
  <si>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</si>
  <si>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</si>
  <si>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</si>
  <si>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</si>
  <si>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</si>
  <si>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</si>
  <si>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</si>
  <si>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</si>
  <si>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</si>
  <si>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</si>
  <si>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</si>
  <si>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</si>
  <si>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</si>
  <si>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</si>
  <si>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</si>
  <si>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</si>
  <si>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</si>
  <si>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</si>
  <si>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</si>
  <si>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</si>
  <si>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</si>
  <si>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</si>
  <si>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</si>
  <si>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</si>
  <si>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</si>
  <si>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</si>
  <si>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</si>
  <si>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</si>
  <si>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</si>
  <si>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</si>
  <si>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</si>
  <si>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</si>
  <si>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</si>
  <si>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</si>
  <si>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</si>
  <si>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</si>
  <si>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</si>
  <si>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</si>
  <si>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</si>
  <si>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</si>
  <si>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</si>
  <si>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</si>
  <si>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</si>
  <si>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</si>
  <si>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</si>
  <si>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</si>
  <si>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</si>
  <si>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</si>
  <si>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</si>
  <si>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</si>
  <si>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</si>
  <si>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</si>
  <si>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</si>
  <si>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</si>
  <si>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</si>
  <si>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</si>
  <si>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</si>
  <si>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</si>
  <si>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</si>
  <si>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</si>
  <si>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</si>
  <si>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</si>
  <si>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</si>
  <si>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</si>
  <si>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</si>
  <si>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</si>
  <si>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</si>
  <si>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</si>
  <si>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</si>
  <si>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</si>
  <si>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</si>
  <si>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</si>
  <si>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</si>
  <si>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</si>
  <si>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</si>
  <si>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</si>
  <si>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</si>
  <si>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</si>
  <si>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</si>
  <si>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</si>
  <si>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</si>
  <si>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</si>
  <si>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</si>
  <si>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</si>
  <si>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</si>
  <si>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</si>
  <si>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</si>
  <si>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</si>
  <si>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</si>
  <si>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</si>
  <si>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</si>
  <si>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</si>
  <si>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</si>
  <si>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</si>
  <si>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</si>
  <si>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</si>
  <si>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</si>
  <si>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</si>
  <si>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</si>
  <si>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</si>
  <si>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</si>
  <si>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</si>
  <si>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</si>
  <si>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</si>
  <si>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</si>
  <si>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</si>
  <si>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</si>
  <si>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</si>
  <si>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</si>
  <si>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</si>
  <si>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</si>
  <si>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</si>
  <si>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</si>
  <si>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</si>
  <si>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</si>
  <si>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</si>
  <si>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</si>
  <si>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</si>
  <si>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</si>
  <si>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</si>
  <si>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</si>
  <si>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</si>
  <si>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</si>
  <si>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</si>
  <si>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</si>
  <si>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</si>
  <si>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</si>
  <si>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</si>
  <si>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</si>
  <si>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</si>
  <si>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</si>
  <si>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</si>
  <si>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</si>
  <si>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</si>
  <si>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</si>
  <si>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</si>
  <si>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</si>
  <si>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</si>
  <si>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</si>
  <si>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</si>
  <si>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</si>
  <si>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</si>
  <si>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</si>
  <si>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</si>
  <si>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</si>
  <si>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</si>
  <si>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</si>
  <si>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</si>
  <si>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</si>
  <si>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</si>
  <si>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</si>
  <si>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</si>
  <si>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</si>
  <si>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</si>
  <si>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</si>
  <si>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</si>
  <si>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</si>
  <si>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</si>
  <si>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</si>
  <si>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</si>
  <si>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</si>
  <si>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</si>
  <si>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</si>
  <si>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</si>
  <si>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</si>
  <si>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</si>
  <si>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</si>
  <si>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</si>
  <si>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</si>
  <si>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</si>
  <si>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</si>
  <si>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</si>
  <si>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</si>
  <si>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</si>
  <si>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</si>
  <si>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</si>
  <si>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</si>
  <si>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</si>
  <si>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</si>
  <si>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</si>
  <si>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</si>
  <si>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</si>
  <si>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</si>
  <si>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</si>
  <si>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</si>
  <si>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</si>
  <si>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</si>
  <si>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</si>
  <si>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</si>
  <si>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</si>
  <si>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</si>
  <si>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</si>
  <si>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</si>
  <si>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</si>
  <si>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</si>
  <si>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</si>
  <si>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</si>
  <si>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</si>
  <si>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</si>
  <si>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</si>
  <si>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</si>
  <si>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</si>
  <si>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</si>
  <si>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</si>
  <si>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</si>
  <si>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</si>
  <si>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</si>
  <si>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</si>
  <si>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</si>
  <si>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</si>
  <si>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</si>
  <si>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</si>
  <si>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</si>
  <si>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</si>
  <si>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</si>
  <si>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</si>
  <si>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</si>
  <si>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</si>
  <si>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</si>
  <si>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</si>
  <si>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</si>
  <si>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</si>
  <si>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</si>
  <si>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</si>
  <si>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</si>
  <si>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</si>
  <si>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</si>
  <si>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</si>
  <si>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</si>
  <si>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</si>
  <si>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</si>
  <si>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</si>
  <si>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</si>
  <si>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</si>
  <si>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</si>
  <si>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</si>
  <si>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</si>
  <si>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</si>
  <si>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</si>
  <si>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</si>
  <si>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</si>
  <si>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</si>
  <si>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</si>
  <si>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</si>
  <si>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</si>
  <si>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</si>
  <si>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</si>
  <si>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</si>
  <si>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</si>
  <si>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</si>
  <si>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</si>
  <si>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</si>
  <si>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</si>
  <si>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</si>
  <si>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</si>
  <si>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</si>
  <si>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</si>
  <si>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</si>
  <si>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</si>
  <si>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</si>
  <si>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</si>
  <si>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</si>
  <si>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</si>
  <si>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</si>
  <si>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</si>
  <si>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</si>
  <si>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</si>
  <si>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</si>
  <si>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</si>
  <si>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</si>
  <si>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</si>
  <si>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</si>
  <si>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</si>
  <si>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</si>
  <si>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</si>
  <si>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</si>
  <si>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</si>
  <si>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</si>
  <si>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</si>
  <si>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</si>
  <si>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</si>
  <si>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</si>
  <si>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</si>
  <si>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</si>
  <si>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</si>
  <si>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</si>
  <si>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</si>
  <si>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</si>
  <si>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</si>
  <si>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</si>
  <si>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</si>
  <si>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</si>
  <si>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</si>
  <si>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</si>
  <si>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</si>
  <si>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</si>
  <si>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</si>
  <si>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</si>
  <si>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</si>
  <si>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</si>
  <si>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</si>
  <si>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</si>
  <si>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</si>
  <si>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</si>
  <si>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</si>
  <si>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</si>
  <si>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</si>
  <si>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</si>
  <si>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</si>
  <si>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</si>
  <si>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</si>
  <si>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</si>
  <si>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</si>
  <si>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</si>
  <si>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</si>
  <si>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</si>
  <si>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</si>
  <si>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</si>
  <si>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</si>
  <si>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</si>
  <si>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</si>
  <si>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</si>
  <si>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</si>
  <si>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</si>
  <si>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</si>
  <si>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</si>
  <si>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</si>
  <si>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</si>
  <si>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</si>
  <si>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</si>
  <si>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</si>
  <si>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</si>
  <si>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</si>
  <si>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</si>
  <si>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</si>
  <si>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</si>
  <si>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</si>
  <si>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</si>
  <si>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</si>
  <si>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</si>
  <si>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</si>
  <si>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</si>
  <si>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</si>
  <si>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</si>
  <si>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</si>
  <si>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</si>
  <si>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</si>
  <si>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</si>
  <si>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</si>
  <si>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</si>
  <si>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</si>
  <si>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</si>
  <si>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</si>
  <si>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</si>
  <si>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</si>
  <si>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</si>
  <si>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</si>
  <si>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</si>
  <si>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</si>
  <si>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</si>
  <si>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</si>
  <si>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</si>
  <si>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</si>
  <si>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</si>
  <si>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</si>
  <si>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</si>
  <si>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</si>
  <si>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</si>
  <si>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</si>
  <si>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</si>
  <si>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</si>
  <si>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</si>
  <si>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</si>
  <si>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</si>
  <si>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</si>
  <si>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</si>
  <si>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</si>
  <si>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</si>
  <si>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</si>
  <si>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</si>
  <si>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</si>
  <si>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</si>
  <si>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</si>
  <si>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</si>
  <si>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</si>
  <si>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</si>
  <si>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</si>
  <si>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</si>
  <si>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</si>
  <si>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</si>
  <si>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</si>
  <si>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</si>
  <si>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</si>
  <si>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</si>
  <si>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</si>
  <si>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</si>
  <si>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</si>
  <si>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</si>
  <si>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</si>
  <si>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</si>
  <si>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</si>
  <si>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</si>
  <si>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</si>
  <si>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</si>
  <si>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</si>
  <si>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</si>
  <si>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</si>
  <si>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</si>
  <si>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</si>
  <si>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</si>
  <si>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</si>
  <si>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</si>
  <si>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</si>
  <si>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</si>
  <si>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</si>
  <si>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</si>
  <si>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</si>
  <si>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</si>
  <si>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</si>
  <si>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</si>
  <si>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</si>
  <si>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</si>
  <si>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</si>
  <si>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</si>
  <si>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</si>
  <si>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</si>
  <si>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</si>
  <si>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</si>
  <si>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</si>
  <si>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</si>
  <si>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</si>
  <si>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</si>
  <si>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</si>
  <si>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</si>
  <si>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</si>
  <si>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</si>
  <si>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</si>
  <si>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</si>
  <si>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</si>
  <si>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</si>
  <si>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</si>
  <si>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</si>
  <si>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</si>
  <si>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</si>
  <si>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</si>
  <si>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</si>
  <si>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</si>
  <si>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</si>
  <si>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</si>
  <si>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</si>
  <si>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</si>
  <si>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</si>
  <si>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</si>
  <si>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</si>
  <si>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</si>
  <si>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</si>
  <si>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</si>
  <si>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</si>
  <si>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</si>
  <si>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</si>
  <si>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</si>
  <si>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</si>
  <si>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</si>
  <si>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</si>
  <si>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</si>
  <si>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</si>
  <si>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</si>
  <si>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</si>
  <si>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</si>
  <si>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</si>
  <si>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</si>
  <si>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</si>
  <si>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</si>
  <si>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</si>
  <si>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</si>
  <si>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</si>
  <si>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</si>
  <si>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</si>
  <si>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</si>
  <si>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</si>
  <si>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</si>
  <si>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</si>
  <si>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</si>
  <si>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</si>
  <si>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</si>
  <si>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</si>
  <si>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</si>
  <si>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</si>
  <si>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</si>
  <si>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</si>
  <si>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</si>
  <si>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</si>
  <si>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</si>
  <si>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</si>
  <si>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</si>
  <si>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</si>
  <si>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</si>
  <si>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</si>
  <si>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</si>
  <si>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</si>
  <si>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</si>
  <si>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</si>
  <si>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</si>
  <si>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</si>
  <si>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</si>
  <si>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</si>
  <si>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</si>
  <si>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</si>
  <si>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</si>
  <si>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</si>
  <si>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</si>
  <si>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</si>
  <si>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</si>
  <si>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</si>
  <si>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</si>
  <si>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</si>
  <si>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</si>
  <si>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</si>
  <si>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</si>
  <si>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</si>
  <si>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</si>
  <si>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</si>
  <si>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</si>
  <si>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</si>
  <si>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</si>
  <si>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</si>
  <si>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</si>
  <si>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</si>
  <si>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</si>
  <si>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</si>
  <si>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</si>
  <si>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</si>
  <si>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</si>
  <si>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</si>
  <si>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</si>
  <si>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</si>
  <si>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</si>
  <si>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</si>
  <si>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</si>
  <si>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</si>
  <si>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</si>
  <si>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</si>
  <si>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</si>
  <si>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</si>
  <si>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</si>
  <si>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</si>
  <si>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</si>
  <si>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</si>
  <si>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</si>
  <si>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</si>
  <si>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</si>
  <si>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</si>
  <si>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</si>
  <si>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</si>
  <si>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</si>
  <si>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</si>
  <si>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</si>
  <si>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</si>
  <si>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</si>
  <si>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</si>
  <si>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</si>
  <si>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</si>
  <si>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</si>
  <si>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</si>
  <si>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</si>
  <si>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</si>
  <si>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</si>
  <si>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</si>
  <si>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</si>
  <si>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</si>
  <si>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</si>
  <si>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</si>
  <si>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</si>
  <si>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</si>
  <si>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</si>
  <si>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</si>
  <si>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</si>
  <si>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</si>
  <si>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</si>
  <si>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</si>
  <si>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</si>
  <si>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</si>
  <si>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</si>
  <si>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</si>
  <si>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</si>
  <si>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</si>
  <si>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</si>
  <si>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</si>
  <si>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</si>
  <si>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</si>
  <si>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</si>
  <si>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</si>
  <si>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</si>
  <si>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</si>
  <si>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</si>
  <si>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</si>
  <si>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</si>
  <si>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</si>
  <si>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</si>
  <si>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</si>
  <si>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</si>
  <si>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</si>
  <si>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</si>
  <si>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</si>
  <si>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</si>
  <si>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</si>
  <si>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</si>
  <si>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</si>
  <si>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</si>
  <si>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</si>
  <si>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</si>
  <si>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</si>
  <si>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</si>
  <si>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</si>
  <si>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</si>
  <si>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</si>
  <si>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</si>
  <si>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</si>
  <si>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</si>
  <si>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</si>
  <si>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</si>
  <si>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</si>
  <si>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</si>
  <si>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</si>
  <si>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</si>
  <si>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</si>
  <si>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</si>
  <si>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</si>
  <si>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</si>
  <si>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</si>
  <si>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</si>
  <si>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</si>
  <si>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</si>
  <si>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</si>
  <si>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</si>
  <si>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</si>
  <si>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</si>
  <si>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</si>
  <si>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</si>
  <si>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</si>
  <si>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</si>
  <si>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</si>
  <si>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</si>
  <si>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</si>
  <si>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</si>
  <si>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</si>
  <si>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</si>
  <si>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</si>
  <si>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</si>
  <si>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</si>
  <si>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</si>
  <si>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</si>
  <si>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</si>
  <si>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</si>
  <si>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</si>
  <si>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</si>
  <si>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</si>
  <si>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</si>
  <si>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</si>
  <si>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</si>
  <si>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</si>
  <si>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</si>
  <si>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</si>
  <si>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</si>
  <si>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</si>
  <si>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</si>
  <si>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</si>
  <si>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</si>
  <si>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</si>
  <si>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</si>
  <si>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</si>
  <si>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</si>
  <si>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</si>
  <si>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</si>
  <si>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</si>
  <si>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</si>
  <si>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</si>
  <si>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</si>
  <si>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</si>
  <si>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</si>
  <si>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</si>
  <si>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</si>
  <si>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</si>
  <si>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</si>
  <si>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</si>
  <si>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</si>
  <si>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</si>
  <si>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</si>
  <si>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</si>
  <si>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</si>
  <si>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</si>
  <si>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</si>
  <si>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</si>
  <si>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</si>
  <si>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</si>
  <si>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</si>
  <si>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</si>
  <si>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</si>
  <si>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</si>
  <si>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</si>
  <si>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</si>
  <si>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</si>
  <si>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</si>
  <si>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</si>
  <si>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</si>
  <si>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</si>
  <si>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</si>
  <si>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</si>
  <si>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</si>
  <si>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</si>
  <si>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</si>
  <si>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</si>
  <si>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</si>
  <si>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</si>
  <si>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</si>
  <si>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</si>
  <si>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</si>
  <si>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</si>
  <si>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</si>
  <si>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</si>
  <si>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</si>
  <si>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</si>
  <si>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</si>
  <si>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</si>
  <si>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</si>
  <si>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</si>
  <si>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</si>
  <si>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</si>
  <si>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</si>
  <si>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</si>
  <si>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</si>
  <si>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</si>
  <si>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</si>
  <si>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</si>
  <si>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</si>
  <si>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</si>
  <si>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</si>
  <si>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</si>
  <si>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</si>
  <si>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</si>
  <si>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</si>
  <si>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</si>
  <si>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</si>
  <si>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</si>
  <si>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</si>
  <si>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</si>
  <si>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</si>
  <si>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</si>
  <si>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</si>
  <si>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</si>
  <si>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</si>
  <si>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</si>
  <si>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</si>
  <si>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</si>
  <si>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</si>
  <si>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</si>
  <si>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</si>
  <si>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</si>
  <si>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</si>
  <si>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</si>
  <si>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</si>
  <si>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</si>
  <si>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</si>
  <si>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</si>
  <si>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</si>
  <si>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</si>
  <si>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</si>
  <si>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</si>
  <si>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</si>
  <si>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</si>
  <si>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</si>
  <si>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</si>
  <si>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</si>
  <si>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</si>
  <si>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</si>
  <si>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</si>
  <si>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</si>
  <si>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</si>
  <si>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</si>
  <si>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</si>
  <si>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</si>
  <si>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</si>
  <si>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</si>
  <si>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</si>
  <si>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</si>
  <si>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</si>
  <si>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</si>
  <si>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</si>
  <si>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</si>
  <si>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</si>
  <si>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</si>
  <si>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</si>
  <si>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</si>
  <si>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</si>
  <si>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</si>
  <si>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</si>
  <si>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</si>
  <si>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</si>
  <si>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</si>
  <si>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</si>
  <si>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</si>
  <si>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</si>
  <si>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</si>
  <si>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</si>
  <si>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</si>
  <si>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</si>
  <si>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</si>
  <si>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</si>
  <si>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</si>
  <si>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</si>
  <si>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</si>
  <si>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</si>
  <si>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</si>
  <si>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</si>
  <si>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</si>
  <si>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</si>
  <si>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</si>
  <si>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</si>
  <si>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</si>
  <si>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</si>
  <si>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</si>
  <si>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</si>
  <si>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</si>
  <si>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</si>
  <si>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</si>
  <si>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</si>
  <si>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</si>
  <si>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</si>
  <si>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</si>
  <si>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</si>
  <si>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</si>
  <si>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</si>
  <si>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</si>
  <si>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</si>
  <si>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</si>
  <si>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</si>
  <si>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</si>
  <si>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</si>
  <si>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</si>
  <si>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</si>
  <si>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</si>
  <si>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</si>
  <si>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</si>
  <si>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</si>
  <si>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</si>
  <si>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</si>
  <si>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</si>
  <si>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</si>
  <si>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</si>
  <si>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</si>
  <si>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</si>
  <si>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</si>
  <si>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</si>
  <si>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</si>
  <si>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</si>
  <si>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</si>
  <si>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</si>
  <si>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</si>
  <si>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</si>
  <si>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</si>
  <si>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</si>
  <si>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</si>
  <si>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</si>
  <si>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</si>
  <si>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</si>
  <si>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</si>
  <si>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</si>
  <si>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</si>
  <si>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</si>
  <si>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</si>
  <si>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</si>
  <si>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</si>
  <si>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</si>
  <si>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</si>
  <si>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</si>
  <si>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</si>
  <si>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</si>
  <si>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</si>
  <si>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</si>
  <si>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</si>
  <si>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</si>
  <si>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</si>
  <si>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</si>
  <si>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</si>
  <si>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</si>
  <si>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</si>
  <si>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</si>
  <si>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</si>
  <si>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</si>
  <si>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</si>
  <si>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</si>
  <si>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</si>
  <si>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</si>
  <si>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</si>
  <si>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</si>
  <si>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</si>
  <si>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</si>
  <si>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</si>
  <si>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</si>
  <si>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</si>
  <si>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</si>
  <si>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</si>
  <si>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</si>
  <si>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</si>
  <si>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</si>
  <si>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</si>
  <si>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</si>
  <si>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</si>
  <si>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</si>
  <si>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</si>
  <si>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</si>
  <si>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</si>
  <si>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</si>
  <si>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</si>
  <si>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</si>
  <si>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</si>
  <si>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</si>
  <si>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</si>
  <si>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</si>
  <si>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</si>
  <si>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</si>
  <si>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</si>
  <si>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</si>
  <si>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</si>
  <si>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</si>
  <si>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</si>
  <si>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</si>
  <si>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</si>
  <si>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</si>
  <si>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</si>
  <si>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</si>
  <si>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</si>
  <si>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</si>
  <si>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</si>
  <si>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</si>
  <si>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</si>
  <si>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</si>
  <si>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</si>
  <si>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</si>
  <si>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</si>
  <si>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</si>
  <si>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</si>
  <si>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</si>
  <si>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</si>
  <si>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</si>
  <si>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</si>
  <si>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</si>
  <si>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</si>
  <si>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</si>
  <si>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</si>
  <si>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</si>
  <si>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</si>
  <si>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</si>
  <si>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</si>
  <si>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</si>
  <si>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</si>
  <si>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</si>
  <si>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</si>
  <si>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</si>
  <si>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</si>
  <si>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</si>
  <si>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</si>
  <si>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</si>
  <si>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</si>
  <si>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</si>
  <si>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</si>
  <si>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</si>
  <si>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</si>
  <si>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</si>
  <si>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</si>
  <si>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</si>
  <si>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</si>
  <si>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</si>
  <si>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</si>
  <si>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</si>
  <si>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</si>
  <si>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</si>
  <si>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</si>
  <si>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</si>
  <si>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</si>
  <si>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</si>
  <si>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</si>
  <si>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</si>
  <si>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</si>
  <si>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</si>
  <si>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</si>
  <si>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</si>
  <si>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</si>
  <si>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</si>
  <si>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</si>
  <si>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</si>
  <si>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</si>
  <si>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</si>
  <si>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</si>
  <si>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</si>
  <si>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</si>
  <si>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</si>
  <si>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</si>
  <si>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</si>
  <si>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</si>
  <si>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</si>
  <si>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</si>
  <si>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</si>
  <si>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</si>
  <si>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</si>
  <si>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</si>
  <si>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</si>
  <si>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</si>
  <si>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</si>
  <si>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</si>
  <si>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</si>
  <si>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</si>
  <si>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</si>
  <si>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</si>
  <si>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</si>
  <si>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</si>
  <si>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</si>
  <si>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</si>
  <si>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</si>
  <si>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</si>
  <si>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</si>
  <si>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</si>
  <si>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</si>
  <si>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</si>
  <si>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</si>
  <si>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</si>
  <si>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</si>
  <si>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</si>
  <si>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</si>
  <si>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</si>
  <si>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</si>
  <si>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</si>
  <si>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</si>
  <si>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</si>
  <si>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</si>
  <si>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</si>
  <si>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</si>
  <si>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</si>
  <si>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</si>
  <si>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</si>
  <si>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</si>
  <si>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</si>
  <si>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</si>
  <si>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</si>
  <si>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</si>
  <si>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</si>
  <si>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</si>
  <si>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</si>
  <si>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</si>
  <si>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</si>
  <si>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</si>
  <si>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</si>
  <si>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</si>
  <si>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</si>
  <si>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</si>
  <si>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</si>
  <si>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</si>
  <si>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</si>
  <si>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</si>
  <si>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</si>
  <si>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</si>
  <si>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</si>
  <si>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</si>
  <si>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</si>
  <si>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</si>
  <si>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</si>
  <si>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</si>
  <si>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</si>
  <si>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</si>
  <si>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</si>
  <si>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</si>
  <si>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</si>
  <si>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</si>
  <si>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</si>
  <si>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</si>
  <si>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</si>
  <si>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</si>
  <si>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</si>
  <si>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</si>
  <si>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</si>
  <si>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</si>
  <si>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</si>
  <si>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</si>
  <si>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</si>
  <si>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</si>
  <si>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</si>
  <si>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</si>
  <si>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</si>
  <si>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</si>
  <si>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</si>
  <si>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</si>
  <si>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</si>
  <si>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</si>
  <si>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</si>
  <si>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</si>
  <si>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</si>
  <si>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</si>
  <si>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</si>
  <si>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</si>
  <si>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</si>
  <si>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</si>
  <si>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</si>
  <si>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</si>
  <si>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</si>
  <si>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</si>
  <si>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</si>
  <si>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</si>
  <si>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</si>
  <si>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</si>
  <si>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</si>
  <si>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</si>
  <si>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</si>
  <si>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</si>
  <si>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</si>
  <si>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</si>
  <si>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</si>
  <si>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</si>
  <si>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</si>
  <si>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</si>
  <si>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</si>
  <si>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</si>
  <si>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</si>
  <si>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</si>
  <si>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</si>
  <si>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</si>
  <si>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</si>
  <si>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</si>
  <si>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</si>
  <si>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</si>
  <si>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</si>
  <si>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</si>
  <si>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</si>
  <si>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</si>
  <si>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</si>
  <si>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</si>
  <si>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</si>
  <si>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</si>
  <si>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</si>
  <si>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</si>
  <si>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</si>
  <si>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</si>
  <si>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</si>
  <si>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</si>
  <si>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</si>
  <si>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</si>
  <si>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</si>
  <si>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</si>
  <si>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</si>
  <si>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</si>
  <si>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</si>
  <si>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</si>
  <si>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</si>
  <si>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</si>
  <si>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</si>
  <si>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</si>
  <si>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</si>
  <si>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</si>
  <si>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</si>
  <si>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</si>
  <si>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</si>
  <si>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</si>
  <si>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</si>
  <si>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</si>
  <si>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</si>
  <si>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</si>
  <si>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</si>
  <si>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</si>
  <si>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</si>
  <si>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</si>
  <si>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</si>
  <si>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</si>
  <si>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</si>
  <si>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</si>
  <si>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</si>
  <si>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</si>
  <si>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</si>
  <si>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</si>
  <si>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</si>
  <si>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</si>
  <si>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</si>
  <si>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</si>
  <si>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</si>
  <si>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</si>
  <si>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</si>
  <si>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</si>
  <si>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</si>
  <si>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</si>
  <si>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</si>
  <si>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</si>
  <si>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</si>
  <si>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</si>
  <si>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</si>
  <si>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</si>
  <si>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</si>
  <si>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</si>
  <si>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</si>
  <si>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</si>
  <si>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</si>
  <si>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</si>
  <si>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</si>
  <si>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</si>
  <si>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</si>
  <si>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</si>
  <si>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</si>
  <si>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</si>
  <si>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</si>
  <si>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</si>
  <si>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</si>
  <si>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</si>
  <si>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</si>
  <si>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</si>
  <si>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</si>
  <si>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</si>
  <si>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</si>
  <si>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</si>
  <si>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</si>
  <si>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</si>
  <si>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</si>
  <si>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</si>
  <si>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</si>
  <si>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</si>
  <si>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</si>
  <si>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</si>
  <si>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</si>
  <si>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</si>
  <si>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</si>
  <si>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</si>
  <si>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</si>
  <si>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</si>
  <si>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</si>
  <si>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</si>
  <si>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</si>
  <si>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</si>
  <si>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</si>
  <si>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</si>
  <si>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</si>
  <si>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</si>
  <si>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</si>
  <si>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</si>
  <si>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</si>
  <si>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</si>
  <si>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</si>
  <si>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</si>
  <si>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</si>
  <si>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</si>
  <si>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</si>
  <si>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</si>
  <si>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</si>
  <si>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</si>
  <si>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</si>
  <si>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</si>
  <si>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</si>
  <si>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</si>
  <si>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</si>
  <si>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</si>
  <si>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</si>
  <si>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</si>
  <si>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</si>
  <si>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</si>
  <si>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</si>
  <si>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</si>
  <si>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</si>
  <si>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</si>
  <si>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</si>
  <si>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</si>
  <si>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</si>
  <si>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</si>
  <si>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</si>
  <si>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</si>
  <si>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</si>
  <si>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</si>
  <si>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</si>
  <si>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</si>
  <si>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</si>
  <si>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</si>
  <si>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</si>
  <si>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</si>
  <si>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</si>
  <si>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</si>
  <si>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</si>
  <si>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</si>
  <si>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</si>
  <si>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</si>
  <si>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</si>
  <si>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</si>
  <si>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</si>
  <si>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</si>
  <si>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</si>
  <si>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</si>
  <si>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</si>
  <si>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</si>
  <si>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</si>
  <si>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</si>
  <si>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</si>
  <si>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</si>
  <si>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</si>
  <si>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</si>
  <si>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</si>
  <si>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</si>
  <si>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</si>
  <si>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</si>
  <si>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</si>
  <si>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</si>
  <si>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</si>
  <si>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</si>
  <si>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</si>
  <si>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</si>
  <si>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</si>
  <si>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</si>
  <si>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</si>
  <si>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</si>
  <si>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</si>
  <si>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</si>
  <si>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</si>
  <si>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</si>
  <si>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</si>
  <si>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</si>
  <si>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</si>
  <si>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</si>
  <si>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</si>
  <si>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</si>
  <si>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</si>
  <si>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</si>
  <si>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</si>
  <si>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</si>
  <si>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</si>
  <si>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</si>
  <si>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</si>
  <si>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</si>
  <si>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</si>
  <si>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</si>
  <si>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</si>
  <si>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</si>
  <si>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</si>
  <si>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</si>
  <si>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</si>
  <si>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</si>
  <si>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</si>
  <si>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</si>
  <si>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</si>
  <si>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</si>
  <si>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</si>
  <si>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</si>
  <si>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</si>
  <si>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</si>
  <si>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</si>
  <si>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</si>
  <si>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</si>
  <si>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</si>
  <si>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</si>
  <si>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</si>
  <si>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</si>
  <si>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</si>
  <si>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</si>
  <si>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</si>
  <si>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</si>
  <si>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</si>
  <si>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</si>
  <si>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</si>
  <si>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</si>
  <si>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</si>
  <si>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</si>
  <si>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</si>
  <si>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</si>
  <si>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</si>
  <si>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</si>
  <si>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</si>
  <si>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</si>
  <si>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</si>
  <si>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</si>
  <si>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</si>
  <si>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</si>
  <si>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</si>
  <si>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</si>
  <si>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</si>
  <si>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</si>
  <si>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</si>
  <si>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</si>
  <si>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</si>
  <si>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</si>
  <si>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</si>
  <si>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</si>
  <si>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</si>
  <si>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</si>
  <si>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</si>
  <si>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</si>
  <si>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</si>
  <si>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</si>
  <si>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</si>
  <si>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</si>
  <si>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</si>
  <si>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</si>
  <si>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</si>
  <si>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</si>
  <si>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</si>
  <si>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</si>
  <si>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</si>
  <si>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</si>
  <si>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</si>
  <si>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</si>
  <si>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</si>
  <si>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</si>
  <si>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</si>
  <si>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</si>
  <si>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</si>
  <si>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</si>
  <si>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</si>
  <si>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</si>
  <si>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</si>
  <si>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</si>
  <si>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</si>
  <si>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</si>
  <si>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</si>
  <si>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</si>
  <si>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</si>
  <si>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</si>
  <si>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</si>
  <si>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</si>
  <si>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</si>
  <si>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</si>
  <si>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</si>
  <si>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</si>
  <si>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</si>
  <si>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</si>
  <si>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</si>
  <si>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</si>
  <si>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</si>
  <si>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</si>
  <si>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</si>
  <si>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</si>
  <si>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</si>
  <si>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</si>
  <si>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</si>
  <si>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</si>
  <si>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</si>
  <si>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</si>
  <si>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</si>
  <si>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</si>
  <si>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</si>
  <si>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</si>
  <si>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</si>
  <si>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</si>
  <si>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</si>
  <si>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</si>
  <si>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</si>
  <si>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</si>
  <si>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</si>
  <si>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</si>
  <si>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</si>
  <si>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</si>
  <si>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</si>
  <si>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</si>
  <si>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</si>
  <si>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</si>
  <si>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</si>
  <si>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</si>
  <si>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</si>
  <si>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</si>
  <si>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</si>
  <si>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</si>
  <si>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</si>
  <si>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</si>
  <si>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</si>
  <si>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</si>
  <si>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</si>
  <si>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</si>
  <si>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</si>
  <si>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</si>
  <si>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</si>
  <si>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</si>
  <si>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</si>
  <si>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</si>
  <si>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</si>
  <si>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</si>
  <si>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</si>
  <si>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</si>
  <si>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</si>
  <si>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</si>
  <si>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</si>
  <si>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</si>
  <si>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</si>
  <si>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</si>
  <si>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</si>
  <si>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</si>
  <si>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</si>
  <si>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</si>
  <si>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</si>
  <si>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</si>
  <si>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</si>
  <si>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</si>
  <si>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</si>
  <si>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</si>
  <si>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</si>
  <si>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</si>
  <si>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</si>
  <si>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</si>
  <si>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</si>
  <si>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</si>
  <si>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</si>
  <si>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</si>
  <si>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</si>
  <si>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</si>
  <si>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</si>
  <si>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</si>
  <si>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</si>
  <si>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</si>
  <si>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</si>
  <si>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</si>
  <si>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</si>
  <si>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</si>
  <si>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</si>
  <si>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</si>
  <si>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</si>
  <si>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</si>
  <si>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</si>
  <si>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</si>
  <si>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</si>
  <si>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</si>
  <si>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</si>
  <si>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</si>
  <si>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</si>
  <si>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</si>
  <si>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</si>
  <si>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</si>
  <si>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</si>
  <si>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</si>
  <si>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</si>
  <si>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</si>
  <si>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</si>
  <si>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</si>
  <si>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</si>
  <si>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</si>
  <si>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</si>
  <si>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</si>
  <si>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</si>
  <si>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</si>
  <si>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</si>
  <si>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</si>
  <si>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</si>
  <si>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</si>
  <si>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</si>
  <si>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</si>
  <si>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</si>
  <si>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</si>
  <si>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</si>
  <si>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</si>
  <si>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</si>
  <si>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</si>
  <si>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</si>
  <si>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</si>
  <si>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</si>
  <si>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</si>
  <si>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</si>
  <si>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</si>
  <si>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</si>
  <si>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</si>
  <si>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</si>
  <si>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</si>
  <si>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</si>
  <si>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</si>
  <si>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</si>
  <si>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</si>
  <si>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</si>
  <si>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</si>
  <si>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</si>
  <si>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</si>
  <si>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</si>
  <si>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</si>
  <si>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</si>
  <si>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</si>
  <si>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</si>
  <si>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</si>
  <si>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</si>
  <si>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</si>
  <si>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</si>
  <si>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</si>
  <si>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</si>
  <si>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</si>
  <si>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</si>
  <si>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</si>
  <si>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</si>
  <si>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</si>
  <si>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</si>
  <si>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</si>
  <si>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</si>
  <si>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</si>
  <si>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</si>
  <si>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</si>
  <si>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</si>
  <si>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</si>
  <si>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</si>
  <si>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</si>
  <si>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</si>
  <si>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</si>
  <si>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</si>
  <si>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</si>
  <si>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</si>
  <si>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</si>
  <si>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</si>
  <si>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</si>
  <si>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</si>
  <si>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</si>
  <si>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</si>
  <si>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</si>
  <si>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</si>
  <si>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</si>
  <si>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</si>
  <si>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</si>
  <si>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</si>
  <si>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</si>
  <si>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</si>
  <si>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</si>
  <si>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</si>
  <si>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</si>
  <si>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</si>
  <si>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</si>
  <si>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</si>
  <si>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</si>
  <si>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</si>
  <si>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</si>
  <si>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</si>
  <si>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</si>
  <si>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</si>
  <si>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</si>
  <si>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</si>
  <si>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</si>
  <si>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</si>
  <si>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</si>
  <si>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</si>
  <si>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</si>
  <si>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</si>
  <si>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</si>
  <si>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</si>
  <si>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</si>
  <si>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</si>
  <si>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</si>
  <si>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</si>
  <si>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</si>
  <si>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</si>
  <si>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</si>
  <si>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</si>
  <si>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</si>
  <si>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</si>
  <si>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</si>
  <si>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</si>
  <si>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</si>
  <si>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</si>
  <si>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</si>
  <si>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</si>
  <si>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</si>
  <si>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</si>
  <si>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</si>
  <si>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</si>
  <si>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</si>
  <si>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</si>
  <si>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</si>
  <si>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</si>
  <si>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</si>
  <si>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</si>
  <si>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</si>
  <si>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</si>
  <si>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</si>
  <si>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</si>
  <si>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</si>
  <si>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</si>
  <si>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</si>
  <si>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</si>
  <si>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</si>
  <si>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</si>
  <si>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</si>
  <si>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</si>
  <si>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</si>
  <si>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</si>
  <si>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</si>
  <si>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</si>
  <si>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</si>
  <si>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</si>
  <si>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</si>
  <si>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</si>
  <si>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</si>
  <si>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</si>
  <si>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</si>
  <si>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</si>
  <si>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</si>
  <si>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</si>
  <si>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</si>
  <si>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</si>
  <si>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</si>
  <si>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</si>
  <si>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</si>
  <si>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</si>
  <si>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</si>
  <si>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</si>
  <si>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</si>
  <si>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</si>
  <si>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</si>
  <si>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</si>
  <si>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</si>
  <si>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</si>
  <si>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</si>
  <si>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</si>
  <si>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</si>
  <si>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</si>
  <si>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</si>
  <si>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</si>
  <si>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</si>
  <si>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</si>
  <si>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</si>
  <si>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</si>
  <si>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</si>
  <si>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</si>
  <si>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</si>
  <si>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</si>
  <si>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</si>
  <si>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</si>
  <si>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</si>
  <si>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</si>
  <si>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</si>
  <si>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</si>
  <si>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</si>
  <si>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</si>
  <si>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</si>
  <si>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</si>
  <si>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</si>
  <si>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</si>
  <si>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</si>
  <si>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</si>
  <si>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</si>
  <si>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</si>
  <si>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</si>
  <si>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</si>
  <si>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</si>
  <si>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</si>
  <si>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</si>
  <si>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</si>
  <si>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</si>
  <si>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</si>
  <si>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</si>
  <si>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</si>
  <si>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</si>
  <si>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</si>
  <si>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</si>
  <si>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</si>
  <si>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</si>
  <si>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</si>
  <si>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</si>
  <si>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</si>
  <si>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</si>
  <si>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</si>
  <si>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</si>
  <si>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</si>
  <si>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</si>
  <si>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</si>
  <si>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</si>
  <si>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</si>
  <si>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</si>
  <si>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</si>
  <si>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</si>
  <si>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</si>
  <si>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</si>
  <si>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</si>
  <si>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</si>
  <si>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</si>
  <si>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</si>
  <si>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</si>
  <si>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</si>
  <si>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</si>
  <si>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</si>
  <si>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</si>
  <si>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</si>
  <si>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</si>
  <si>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</si>
  <si>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</si>
  <si>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</si>
  <si>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</si>
  <si>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</si>
  <si>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</si>
  <si>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</si>
  <si>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</si>
  <si>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</si>
  <si>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</si>
  <si>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</si>
  <si>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</si>
  <si>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</si>
  <si>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</si>
  <si>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</si>
  <si>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</si>
  <si>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</si>
  <si>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</si>
  <si>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</si>
  <si>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</si>
  <si>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</si>
  <si>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</si>
  <si>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</si>
  <si>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</si>
  <si>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</si>
  <si>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</si>
  <si>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</si>
  <si>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</si>
  <si>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</si>
  <si>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</si>
  <si>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</si>
  <si>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</si>
  <si>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</si>
  <si>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</si>
  <si>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</si>
  <si>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</si>
  <si>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</si>
  <si>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</si>
  <si>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</si>
  <si>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</si>
  <si>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</si>
  <si>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</si>
  <si>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</si>
  <si>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</si>
  <si>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</si>
  <si>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</si>
  <si>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</si>
  <si>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</si>
  <si>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</si>
  <si>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</si>
  <si>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</si>
  <si>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</si>
  <si>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</si>
  <si>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</si>
  <si>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</si>
  <si>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</si>
  <si>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</si>
  <si>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</si>
  <si>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</si>
  <si>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</si>
  <si>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</si>
  <si>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</si>
  <si>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</si>
  <si>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</si>
  <si>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</si>
  <si>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</si>
  <si>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</si>
  <si>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</si>
  <si>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</si>
  <si>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</si>
  <si>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</si>
  <si>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</si>
  <si>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</si>
  <si>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</si>
  <si>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</si>
  <si>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</si>
  <si>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</si>
  <si>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</si>
  <si>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</si>
  <si>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</si>
  <si>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</si>
  <si>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</si>
  <si>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</si>
  <si>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</si>
  <si>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</si>
  <si>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</si>
  <si>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</si>
  <si>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</si>
  <si>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</si>
  <si>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</si>
  <si>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</si>
  <si>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</si>
  <si>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</si>
  <si>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</si>
  <si>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</si>
  <si>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</si>
  <si>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</si>
  <si>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</si>
  <si>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</si>
  <si>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</si>
  <si>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</si>
  <si>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</si>
  <si>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</si>
  <si>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</si>
  <si>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</si>
  <si>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</si>
  <si>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</si>
  <si>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</si>
  <si>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</si>
  <si>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</si>
  <si>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</si>
  <si>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</si>
  <si>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</si>
  <si>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</si>
  <si>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</si>
  <si>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</si>
  <si>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</si>
  <si>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</si>
  <si>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</si>
  <si>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</si>
  <si>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</si>
  <si>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</si>
  <si>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</si>
  <si>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</si>
  <si>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</si>
  <si>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</si>
  <si>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</si>
  <si>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</si>
  <si>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</si>
  <si>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</si>
  <si>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</si>
  <si>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</si>
  <si>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</si>
  <si>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</si>
  <si>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</si>
  <si>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</si>
  <si>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</si>
  <si>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</si>
  <si>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</si>
  <si>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</si>
  <si>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</si>
  <si>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</si>
  <si>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</si>
  <si>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</si>
  <si>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</si>
  <si>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</si>
  <si>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</si>
  <si>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</si>
  <si>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</si>
  <si>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</si>
  <si>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</si>
  <si>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</si>
  <si>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</si>
  <si>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</si>
  <si>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</si>
  <si>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</si>
  <si>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</si>
  <si>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</si>
  <si>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</si>
  <si>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</si>
  <si>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</si>
  <si>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</si>
  <si>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</si>
  <si>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</si>
  <si>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</si>
  <si>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</si>
  <si>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</si>
  <si>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</si>
  <si>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</si>
  <si>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</si>
  <si>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</si>
  <si>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</si>
  <si>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</si>
  <si>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</si>
  <si>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</si>
  <si>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</si>
  <si>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</si>
  <si>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</si>
  <si>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</si>
  <si>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</si>
  <si>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</si>
  <si>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</si>
  <si>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</si>
  <si>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</si>
  <si>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</si>
  <si>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</si>
  <si>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</si>
  <si>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</si>
  <si>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</si>
  <si>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</si>
  <si>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</si>
  <si>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</si>
  <si>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</si>
  <si>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</si>
  <si>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</si>
  <si>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</si>
  <si>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</si>
  <si>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</si>
  <si>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</si>
  <si>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</si>
  <si>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</si>
  <si>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</si>
  <si>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</si>
  <si>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</si>
  <si>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</si>
  <si>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</si>
  <si>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</si>
  <si>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</si>
  <si>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</si>
  <si>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</si>
  <si>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</si>
  <si>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</si>
  <si>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</si>
  <si>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</si>
  <si>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</si>
  <si>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</si>
  <si>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</si>
  <si>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</si>
  <si>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</si>
  <si>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</si>
  <si>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</si>
  <si>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</si>
  <si>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</si>
  <si>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</si>
  <si>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</si>
  <si>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</si>
  <si>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</si>
  <si>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</si>
  <si>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</si>
  <si>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</si>
  <si>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</si>
  <si>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</si>
  <si>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</si>
  <si>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</si>
  <si>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</si>
  <si>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</si>
  <si>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</si>
  <si>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</si>
  <si>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</si>
  <si>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</si>
  <si>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</si>
  <si>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</si>
  <si>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</si>
  <si>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</si>
  <si>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</si>
  <si>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</si>
  <si>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</si>
  <si>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</si>
  <si>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</si>
  <si>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</si>
  <si>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</si>
  <si>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</si>
  <si>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</si>
  <si>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</si>
  <si>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</si>
  <si>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</si>
  <si>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</si>
  <si>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</si>
  <si>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</si>
  <si>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</si>
  <si>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</si>
  <si>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</si>
  <si>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</si>
  <si>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</si>
  <si>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</si>
  <si>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</si>
  <si>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</si>
  <si>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</si>
  <si>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</si>
  <si>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</si>
  <si>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</si>
  <si>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</si>
  <si>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</si>
  <si>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</si>
  <si>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</si>
  <si>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</si>
  <si>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</si>
  <si>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</si>
  <si>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</si>
  <si>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</si>
  <si>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</si>
  <si>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</si>
  <si>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</si>
  <si>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</si>
  <si>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</si>
  <si>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</si>
  <si>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</si>
  <si>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</si>
  <si>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</si>
  <si>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</si>
  <si>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</si>
  <si>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</si>
  <si>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</si>
  <si>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</si>
  <si>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</si>
  <si>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</si>
  <si>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</si>
  <si>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</si>
  <si>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</si>
  <si>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</si>
  <si>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</si>
  <si>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</si>
  <si>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</si>
  <si>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</si>
  <si>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</si>
  <si>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</si>
  <si>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</si>
  <si>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</si>
  <si>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</si>
  <si>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</si>
  <si>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</si>
  <si>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</si>
  <si>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</si>
  <si>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</si>
  <si>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</si>
  <si>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</si>
  <si>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</si>
  <si>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</si>
  <si>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</si>
  <si>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</si>
  <si>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</si>
  <si>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</si>
  <si>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</si>
  <si>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</si>
  <si>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</si>
  <si>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</si>
  <si>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</si>
  <si>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</si>
  <si>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</si>
  <si>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</si>
  <si>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</si>
  <si>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</si>
  <si>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</si>
  <si>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</si>
  <si>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</si>
  <si>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</si>
  <si>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</si>
  <si>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</si>
  <si>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</si>
  <si>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</si>
  <si>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</si>
  <si>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</si>
  <si>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</si>
  <si>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</si>
  <si>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</si>
  <si>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</si>
  <si>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</si>
  <si>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</si>
  <si>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</si>
  <si>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</si>
  <si>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</si>
  <si>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</si>
  <si>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</si>
  <si>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</si>
  <si>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</si>
  <si>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</si>
  <si>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</si>
  <si>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</si>
  <si>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</si>
  <si>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</si>
  <si>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</si>
  <si>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</si>
  <si>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</si>
  <si>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</si>
  <si>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</si>
  <si>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</si>
  <si>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</si>
  <si>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</si>
  <si>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</si>
  <si>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</si>
  <si>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</si>
  <si>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</si>
  <si>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</si>
  <si>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</si>
  <si>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</si>
  <si>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</si>
  <si>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</si>
  <si>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</si>
  <si>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</si>
  <si>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</si>
  <si>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</si>
  <si>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</si>
  <si>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</si>
  <si>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</si>
  <si>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</si>
  <si>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</si>
  <si>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</si>
  <si>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</si>
  <si>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</si>
  <si>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</si>
  <si>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</si>
  <si>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</si>
  <si>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</si>
  <si>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</si>
  <si>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</si>
  <si>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</si>
  <si>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</si>
  <si>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</si>
  <si>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</si>
  <si>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</si>
  <si>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</si>
  <si>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</si>
  <si>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</si>
  <si>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</si>
  <si>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</si>
  <si>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</si>
  <si>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</si>
  <si>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</si>
  <si>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</si>
  <si>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</si>
  <si>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</si>
  <si>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</si>
  <si>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</si>
  <si>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</si>
  <si>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</si>
  <si>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</si>
  <si>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</si>
  <si>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</si>
  <si>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</si>
  <si>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</si>
  <si>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</si>
  <si>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</si>
  <si>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</si>
  <si>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</si>
  <si>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</si>
  <si>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</si>
  <si>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</si>
  <si>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</si>
  <si>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</si>
  <si>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</si>
  <si>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</si>
  <si>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</si>
  <si>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</si>
  <si>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</si>
  <si>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</si>
  <si>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</si>
  <si>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</si>
  <si>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</si>
  <si>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</si>
  <si>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</si>
  <si>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</si>
  <si>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</si>
  <si>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</si>
  <si>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</si>
  <si>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</si>
  <si>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</si>
  <si>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</si>
  <si>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</si>
  <si>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</si>
  <si>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</si>
  <si>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</si>
  <si>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</si>
  <si>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</si>
  <si>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</si>
  <si>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</si>
  <si>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</si>
  <si>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</si>
  <si>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</si>
  <si>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</si>
  <si>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</si>
  <si>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</si>
  <si>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</si>
  <si>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</si>
  <si>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</si>
  <si>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</si>
  <si>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</si>
  <si>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</si>
  <si>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</si>
  <si>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</si>
  <si>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</si>
  <si>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</si>
  <si>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</si>
  <si>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</si>
  <si>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</si>
  <si>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</si>
  <si>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</si>
  <si>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</si>
  <si>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</si>
  <si>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</si>
  <si>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</si>
  <si>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</si>
  <si>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</si>
  <si>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</si>
  <si>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</si>
  <si>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</si>
  <si>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</si>
  <si>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</si>
  <si>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</si>
  <si>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</si>
  <si>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</si>
  <si>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</si>
  <si>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</si>
  <si>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</si>
  <si>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</si>
  <si>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</si>
  <si>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</si>
  <si>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</si>
  <si>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</si>
  <si>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</si>
  <si>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</si>
  <si>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</si>
  <si>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</si>
  <si>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</si>
  <si>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</si>
  <si>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</si>
  <si>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</si>
  <si>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</si>
  <si>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</si>
  <si>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</si>
  <si>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</si>
  <si>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</si>
  <si>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</si>
  <si>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</si>
  <si>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</si>
  <si>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</si>
  <si>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</si>
  <si>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</si>
  <si>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</si>
  <si>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</si>
  <si>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</si>
  <si>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</si>
  <si>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</si>
  <si>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</si>
  <si>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</si>
  <si>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</si>
  <si>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</si>
  <si>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</si>
  <si>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</si>
  <si>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</si>
  <si>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</si>
  <si>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</si>
  <si>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</si>
  <si>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</si>
  <si>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</si>
  <si>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</si>
  <si>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</si>
  <si>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</si>
  <si>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</si>
  <si>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</si>
  <si>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</si>
  <si>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</si>
  <si>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</si>
  <si>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</si>
  <si>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</si>
  <si>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</si>
  <si>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</si>
  <si>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</si>
  <si>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</si>
  <si>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</si>
  <si>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</si>
  <si>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</si>
  <si>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</si>
  <si>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</si>
  <si>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</si>
  <si>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</si>
  <si>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</si>
  <si>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</si>
  <si>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</si>
  <si>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</si>
  <si>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</si>
  <si>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</si>
  <si>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</si>
  <si>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</si>
  <si>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</si>
  <si>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</si>
  <si>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</si>
  <si>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</si>
  <si>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</si>
  <si>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</si>
  <si>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</si>
  <si>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</si>
  <si>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</si>
  <si>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</si>
  <si>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</si>
  <si>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</si>
  <si>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</si>
  <si>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</si>
  <si>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</si>
  <si>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</si>
  <si>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</si>
  <si>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</si>
  <si>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</si>
  <si>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</si>
  <si>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</si>
  <si>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</si>
  <si>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</si>
  <si>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</si>
  <si>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</si>
  <si>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</si>
  <si>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</si>
  <si>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</si>
  <si>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</si>
  <si>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</si>
  <si>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</si>
  <si>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</si>
  <si>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</si>
  <si>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</si>
  <si>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</si>
  <si>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</si>
  <si>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</si>
  <si>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</si>
  <si>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</si>
  <si>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</si>
  <si>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</si>
  <si>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</si>
  <si>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</si>
  <si>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</si>
  <si>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</si>
  <si>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</si>
  <si>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</si>
  <si>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</si>
  <si>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</si>
  <si>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</si>
  <si>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</si>
  <si>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</si>
  <si>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</si>
  <si>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</si>
  <si>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</si>
  <si>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</si>
  <si>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</si>
  <si>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</si>
  <si>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</si>
  <si>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</si>
  <si>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</si>
  <si>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</si>
  <si>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</si>
  <si>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</si>
  <si>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</si>
  <si>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</si>
  <si>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</si>
  <si>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</si>
  <si>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</si>
  <si>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</si>
  <si>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</si>
  <si>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</si>
  <si>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</si>
  <si>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</si>
  <si>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</si>
  <si>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</si>
  <si>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</si>
  <si>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</si>
  <si>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</si>
  <si>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</si>
  <si>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</si>
  <si>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</si>
  <si>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</si>
  <si>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</si>
  <si>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</si>
  <si>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</si>
  <si>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</si>
  <si>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</si>
  <si>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</si>
  <si>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</si>
  <si>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</si>
  <si>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</si>
  <si>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</si>
  <si>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</si>
  <si>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</si>
  <si>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</si>
  <si>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</si>
  <si>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</si>
  <si>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</si>
  <si>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</si>
  <si>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</si>
  <si>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</si>
  <si>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</si>
  <si>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</si>
  <si>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</si>
  <si>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</si>
  <si>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</si>
  <si>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</si>
  <si>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</si>
  <si>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</si>
  <si>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</si>
  <si>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</si>
  <si>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</si>
  <si>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</si>
  <si>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</si>
  <si>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</si>
  <si>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</si>
  <si>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</si>
  <si>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</si>
  <si>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</si>
  <si>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</si>
  <si>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</si>
  <si>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</si>
  <si>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</si>
  <si>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</si>
  <si>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</si>
  <si>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</si>
  <si>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</si>
  <si>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</si>
  <si>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</si>
  <si>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</si>
  <si>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</si>
  <si>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</si>
  <si>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</si>
  <si>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</si>
  <si>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</si>
  <si>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</si>
  <si>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</si>
  <si>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</si>
  <si>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</si>
  <si>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</si>
  <si>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</si>
  <si>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</si>
  <si>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</si>
  <si>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</si>
  <si>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</si>
  <si>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</si>
  <si>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</si>
  <si>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</si>
  <si>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</si>
  <si>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</si>
  <si>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</si>
  <si>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</si>
  <si>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</si>
  <si>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</si>
  <si>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</si>
  <si>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</si>
  <si>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</si>
  <si>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</si>
  <si>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</si>
  <si>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</si>
  <si>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</si>
  <si>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</si>
  <si>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</si>
  <si>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</si>
  <si>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</si>
  <si>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</si>
  <si>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</si>
  <si>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</si>
  <si>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</si>
  <si>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</si>
  <si>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</si>
  <si>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</si>
  <si>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</si>
  <si>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</si>
  <si>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</si>
  <si>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</si>
  <si>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</si>
  <si>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</si>
  <si>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</si>
  <si>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</si>
  <si>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</si>
  <si>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</si>
  <si>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</si>
  <si>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</si>
  <si>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</si>
  <si>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</si>
  <si>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</si>
  <si>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</si>
  <si>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</si>
  <si>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</si>
  <si>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</si>
  <si>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</si>
  <si>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</si>
  <si>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</si>
  <si>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</si>
  <si>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</si>
  <si>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</si>
  <si>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</si>
  <si>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</si>
  <si>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</si>
  <si>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</si>
  <si>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</si>
  <si>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</si>
  <si>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</si>
  <si>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</si>
  <si>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</si>
  <si>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</si>
  <si>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</si>
  <si>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</si>
  <si>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</si>
  <si>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</si>
  <si>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</si>
  <si>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</si>
  <si>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</si>
  <si>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</si>
  <si>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</si>
  <si>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</si>
  <si>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</si>
  <si>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</si>
  <si>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</si>
  <si>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</si>
  <si>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</si>
  <si>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</si>
  <si>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</si>
  <si>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</si>
  <si>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</si>
  <si>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</si>
  <si>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</si>
  <si>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</si>
  <si>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</si>
  <si>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</si>
  <si>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</si>
  <si>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</si>
  <si>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</si>
  <si>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</si>
  <si>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</si>
  <si>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</si>
  <si>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</si>
  <si>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</si>
  <si>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</si>
  <si>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</si>
  <si>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</si>
  <si>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</si>
  <si>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</si>
  <si>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</si>
  <si>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</si>
  <si>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</si>
  <si>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</si>
  <si>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</si>
  <si>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</si>
  <si>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</si>
  <si>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</si>
  <si>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</si>
  <si>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</si>
  <si>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</si>
  <si>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</si>
  <si>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</si>
  <si>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</si>
  <si>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</si>
  <si>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</si>
  <si>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</si>
  <si>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</si>
  <si>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</si>
  <si>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</si>
  <si>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</si>
  <si>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</si>
  <si>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</si>
  <si>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</si>
  <si>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</si>
  <si>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</si>
  <si>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</si>
  <si>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</si>
  <si>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</si>
  <si>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</si>
  <si>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</si>
  <si>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</si>
  <si>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</si>
  <si>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</si>
  <si>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</si>
  <si>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</si>
  <si>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</si>
  <si>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</si>
  <si>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</si>
  <si>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</si>
  <si>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</si>
  <si>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</si>
  <si>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</si>
  <si>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</si>
  <si>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</si>
  <si>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</si>
  <si>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</si>
  <si>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</si>
  <si>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</si>
  <si>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</si>
  <si>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</si>
  <si>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</si>
  <si>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</si>
  <si>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</si>
  <si>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</si>
  <si>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</si>
  <si>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</si>
  <si>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</si>
  <si>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</si>
  <si>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</si>
  <si>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</si>
  <si>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</si>
  <si>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</si>
  <si>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</si>
  <si>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</si>
  <si>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</si>
  <si>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</si>
  <si>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</si>
  <si>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</si>
  <si>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</si>
  <si>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</si>
  <si>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</si>
  <si>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</si>
  <si>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</si>
  <si>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</si>
  <si>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</si>
  <si>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</si>
  <si>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</si>
  <si>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</si>
  <si>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</si>
  <si>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</si>
  <si>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</si>
  <si>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</si>
  <si>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</si>
  <si>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</si>
  <si>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</si>
  <si>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</si>
  <si>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</si>
  <si>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</si>
  <si>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</si>
  <si>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</si>
  <si>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</si>
  <si>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</si>
  <si>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</si>
  <si>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</si>
  <si>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</si>
  <si>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</si>
  <si>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</si>
  <si>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</si>
  <si>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</si>
  <si>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</si>
  <si>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</si>
  <si>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</si>
  <si>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</si>
  <si>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</si>
  <si>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</si>
  <si>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</si>
  <si>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</si>
  <si>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</si>
  <si>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</si>
  <si>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</si>
  <si>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</si>
  <si>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</si>
  <si>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</si>
  <si>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</si>
  <si>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</si>
  <si>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</si>
  <si>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</si>
  <si>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</si>
  <si>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</si>
  <si>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</si>
  <si>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</si>
  <si>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</si>
  <si>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</si>
  <si>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</si>
  <si>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</si>
  <si>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</si>
  <si>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</si>
  <si>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</si>
  <si>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</si>
  <si>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</si>
  <si>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</si>
  <si>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</si>
  <si>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</si>
  <si>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</si>
  <si>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</si>
  <si>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</si>
  <si>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</si>
  <si>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</si>
  <si>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</si>
  <si>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</si>
  <si>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</si>
  <si>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</si>
  <si>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</si>
  <si>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</si>
  <si>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</si>
  <si>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</si>
  <si>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</si>
  <si>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</si>
  <si>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</si>
  <si>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</si>
  <si>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</si>
  <si>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</si>
  <si>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</si>
  <si>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</si>
  <si>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</si>
  <si>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</si>
  <si>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</si>
  <si>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</si>
  <si>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</si>
  <si>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</si>
  <si>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</si>
  <si>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</si>
  <si>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</si>
  <si>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</si>
  <si>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</si>
  <si>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</si>
  <si>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</si>
  <si>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</si>
  <si>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</si>
  <si>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</si>
  <si>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</si>
  <si>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</si>
  <si>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</si>
  <si>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</si>
  <si>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</si>
  <si>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</si>
  <si>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</si>
  <si>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</si>
  <si>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</si>
  <si>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</si>
  <si>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</si>
  <si>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</si>
  <si>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</si>
  <si>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</si>
  <si>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</si>
  <si>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</si>
  <si>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</si>
  <si>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</si>
  <si>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</si>
  <si>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</si>
  <si>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</si>
  <si>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</si>
  <si>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</si>
  <si>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</si>
  <si>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</si>
  <si>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</si>
  <si>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</si>
  <si>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</si>
  <si>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</si>
  <si>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</si>
  <si>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</si>
  <si>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</si>
  <si>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</si>
  <si>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</si>
  <si>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</si>
  <si>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</si>
  <si>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</si>
  <si>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</si>
  <si>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</si>
  <si>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</si>
  <si>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</si>
  <si>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</si>
  <si>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</si>
  <si>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</si>
  <si>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</si>
  <si>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</si>
  <si>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</si>
  <si>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</si>
  <si>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</si>
  <si>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</si>
  <si>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</si>
  <si>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</si>
  <si>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</si>
  <si>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</si>
  <si>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</si>
  <si>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</si>
  <si>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</si>
  <si>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</si>
  <si>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</si>
  <si>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</si>
  <si>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</si>
  <si>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</si>
  <si>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</si>
  <si>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</si>
  <si>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</si>
  <si>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</si>
  <si>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</si>
  <si>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</si>
  <si>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</si>
  <si>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</si>
  <si>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</si>
  <si>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</si>
  <si>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</si>
  <si>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</si>
  <si>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</si>
  <si>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</si>
  <si>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</si>
  <si>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</si>
  <si>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</si>
  <si>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</si>
  <si>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</si>
  <si>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</si>
  <si>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</si>
  <si>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</si>
  <si>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</si>
  <si>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</si>
  <si>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</si>
  <si>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</si>
  <si>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</si>
  <si>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</si>
  <si>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</si>
  <si>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</si>
  <si>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</si>
  <si>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</si>
  <si>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</si>
  <si>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</si>
  <si>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</si>
  <si>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</si>
  <si>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</si>
  <si>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</si>
  <si>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</si>
  <si>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</si>
  <si>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</si>
  <si>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</si>
  <si>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</si>
  <si>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</si>
  <si>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</si>
  <si>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</si>
  <si>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</si>
  <si>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</si>
  <si>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</si>
  <si>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</si>
  <si>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</si>
  <si>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</si>
  <si>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</si>
  <si>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</si>
  <si>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</si>
  <si>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</si>
  <si>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</si>
  <si>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</si>
  <si>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</si>
  <si>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</si>
  <si>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</si>
  <si>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</si>
  <si>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</si>
  <si>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</si>
  <si>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</si>
  <si>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</si>
  <si>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</si>
  <si>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</si>
  <si>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</si>
  <si>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</si>
  <si>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</si>
  <si>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</si>
  <si>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</si>
  <si>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</si>
  <si>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</si>
  <si>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</si>
  <si>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</si>
  <si>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</si>
  <si>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</si>
  <si>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</si>
  <si>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</si>
  <si>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</si>
  <si>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</si>
  <si>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</si>
  <si>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</si>
  <si>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</si>
  <si>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</si>
  <si>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</si>
  <si>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</si>
  <si>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</si>
  <si>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</si>
  <si>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</si>
  <si>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</si>
  <si>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</si>
  <si>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</si>
  <si>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</si>
  <si>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</si>
  <si>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</si>
  <si>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</si>
  <si>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</si>
  <si>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</si>
  <si>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</si>
  <si>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</si>
  <si>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</si>
  <si>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</si>
  <si>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</si>
  <si>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</si>
  <si>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</si>
  <si>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</si>
  <si>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</si>
  <si>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</si>
  <si>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</si>
  <si>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</si>
  <si>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</si>
  <si>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</si>
  <si>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</si>
  <si>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</si>
  <si>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</si>
  <si>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</si>
  <si>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</si>
  <si>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</si>
  <si>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</si>
  <si>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</si>
  <si>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</si>
  <si>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</si>
  <si>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</si>
  <si>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</si>
  <si>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</si>
  <si>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</si>
  <si>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</si>
  <si>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</si>
  <si>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</si>
  <si>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</si>
  <si>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</si>
  <si>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</si>
  <si>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</si>
  <si>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</si>
  <si>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</si>
  <si>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</si>
  <si>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</si>
  <si>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</si>
  <si>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</si>
  <si>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</si>
  <si>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</si>
  <si>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</si>
  <si>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</si>
  <si>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</si>
  <si>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</si>
  <si>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</si>
  <si>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</si>
  <si>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</si>
  <si>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</si>
  <si>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</si>
  <si>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</si>
  <si>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</si>
  <si>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</si>
  <si>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</si>
  <si>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</si>
  <si>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</si>
  <si>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</si>
  <si>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</si>
  <si>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</si>
  <si>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</si>
  <si>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</si>
  <si>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</si>
  <si>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</si>
  <si>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</si>
  <si>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</si>
  <si>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</si>
  <si>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</si>
  <si>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</si>
  <si>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</si>
  <si>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</si>
  <si>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</si>
  <si>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</si>
  <si>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</si>
  <si>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</si>
  <si>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</si>
  <si>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</si>
  <si>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</si>
  <si>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</si>
  <si>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</si>
  <si>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</si>
  <si>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</si>
  <si>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</si>
  <si>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</si>
  <si>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</si>
  <si>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</si>
  <si>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</si>
  <si>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</si>
  <si>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</si>
  <si>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</si>
  <si>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</si>
  <si>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</si>
  <si>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</si>
  <si>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</si>
  <si>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</si>
  <si>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</si>
  <si>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</si>
  <si>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</si>
  <si>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</si>
  <si>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</si>
  <si>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</si>
  <si>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</si>
  <si>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</si>
  <si>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</si>
  <si>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</si>
  <si>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</si>
  <si>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</si>
  <si>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</si>
  <si>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</si>
  <si>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</si>
  <si>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</si>
  <si>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</si>
  <si>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</si>
  <si>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</si>
  <si>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</si>
  <si>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</si>
  <si>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</si>
  <si>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</si>
  <si>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</si>
  <si>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</si>
  <si>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</si>
  <si>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</si>
  <si>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</si>
  <si>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</si>
  <si>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</si>
  <si>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</si>
  <si>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</si>
  <si>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</si>
  <si>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</si>
  <si>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</si>
  <si>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</si>
  <si>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</si>
  <si>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</si>
  <si>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</si>
  <si>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</si>
  <si>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</si>
  <si>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</si>
  <si>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</si>
  <si>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</si>
  <si>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</si>
  <si>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</si>
  <si>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</si>
  <si>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</si>
  <si>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</si>
  <si>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</si>
  <si>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</si>
  <si>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</si>
  <si>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</si>
  <si>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</si>
  <si>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</si>
  <si>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</si>
  <si>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</si>
  <si>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</si>
  <si>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</si>
  <si>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</si>
  <si>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</si>
  <si>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</si>
  <si>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</si>
  <si>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</si>
  <si>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</si>
  <si>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</si>
  <si>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</si>
  <si>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</si>
  <si>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</si>
  <si>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</si>
  <si>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</si>
  <si>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</si>
  <si>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</si>
  <si>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</si>
  <si>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</si>
  <si>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</si>
  <si>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</si>
  <si>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</si>
  <si>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</si>
  <si>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</si>
  <si>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</si>
  <si>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</si>
  <si>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</si>
  <si>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</si>
  <si>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</si>
  <si>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</si>
  <si>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</si>
  <si>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</si>
  <si>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</si>
  <si>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</si>
  <si>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</si>
  <si>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</si>
  <si>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</si>
  <si>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</si>
  <si>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</si>
  <si>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</si>
  <si>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</si>
  <si>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</si>
  <si>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</si>
  <si>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</si>
  <si>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</si>
  <si>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</si>
  <si>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</si>
  <si>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</si>
  <si>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</si>
  <si>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</si>
  <si>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</si>
  <si>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</si>
  <si>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</si>
  <si>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</si>
  <si>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</si>
  <si>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</si>
  <si>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</si>
  <si>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</si>
  <si>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</si>
  <si>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</si>
  <si>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</si>
  <si>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</si>
  <si>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</si>
  <si>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</si>
  <si>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</si>
  <si>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</si>
  <si>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</si>
  <si>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</si>
  <si>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</si>
  <si>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</si>
  <si>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</si>
  <si>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</si>
  <si>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</si>
  <si>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</si>
  <si>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</si>
  <si>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</si>
  <si>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</si>
  <si>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</si>
  <si>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</si>
  <si>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</si>
  <si>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</si>
  <si>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</si>
  <si>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</si>
  <si>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</si>
  <si>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</si>
  <si>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</si>
  <si>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</si>
  <si>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</si>
  <si>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</si>
  <si>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</si>
  <si>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</si>
  <si>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</si>
  <si>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</si>
  <si>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</si>
  <si>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</si>
  <si>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</si>
  <si>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</si>
  <si>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</si>
  <si>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</si>
  <si>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</si>
  <si>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</si>
  <si>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</si>
  <si>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</si>
  <si>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</si>
  <si>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</si>
  <si>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</si>
  <si>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</si>
  <si>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</si>
  <si>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</si>
  <si>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</si>
  <si>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</si>
  <si>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</si>
  <si>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</si>
  <si>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</si>
  <si>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</si>
  <si>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</si>
  <si>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</si>
  <si>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</si>
  <si>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</si>
  <si>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</si>
  <si>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</si>
  <si>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</si>
  <si>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</si>
  <si>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</si>
  <si>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</si>
  <si>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</si>
  <si>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</si>
  <si>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</si>
  <si>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</si>
  <si>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</si>
  <si>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</si>
  <si>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</si>
  <si>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</si>
  <si>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</si>
  <si>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</si>
  <si>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</si>
  <si>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</si>
  <si>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</si>
  <si>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</si>
  <si>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</si>
  <si>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</si>
  <si>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</si>
  <si>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</si>
  <si>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</si>
  <si>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</si>
  <si>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</si>
  <si>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</si>
  <si>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</si>
  <si>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</si>
  <si>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</si>
  <si>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</si>
  <si>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</si>
  <si>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</si>
  <si>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</si>
  <si>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</si>
  <si>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</si>
  <si>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</si>
  <si>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</si>
  <si>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</si>
  <si>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</si>
  <si>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</si>
  <si>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</si>
  <si>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</si>
  <si>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</si>
  <si>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</si>
  <si>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</si>
  <si>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</si>
  <si>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</si>
  <si>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</si>
  <si>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</si>
  <si>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</si>
  <si>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</si>
  <si>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</si>
  <si>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</si>
  <si>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</si>
  <si>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</si>
  <si>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</si>
  <si>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</si>
  <si>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</si>
  <si>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</si>
  <si>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</si>
  <si>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</si>
  <si>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</si>
  <si>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</si>
  <si>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</si>
  <si>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</si>
  <si>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</si>
  <si>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</si>
  <si>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</si>
  <si>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</si>
  <si>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</si>
  <si>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</si>
  <si>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</si>
  <si>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</si>
  <si>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</si>
  <si>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</si>
  <si>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</si>
  <si>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</si>
  <si>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</si>
  <si>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</si>
  <si>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</si>
  <si>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</si>
  <si>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</si>
  <si>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</si>
  <si>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</si>
  <si>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</si>
  <si>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</si>
  <si>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</si>
  <si>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</si>
  <si>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</si>
  <si>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</si>
  <si>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</si>
  <si>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</si>
  <si>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</si>
  <si>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</si>
  <si>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</si>
  <si>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</si>
  <si>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</si>
  <si>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</si>
  <si>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</si>
  <si>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</si>
  <si>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</si>
  <si>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</si>
  <si>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</si>
  <si>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</si>
  <si>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</si>
  <si>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</si>
  <si>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</si>
  <si>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</si>
  <si>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</si>
  <si>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</si>
  <si>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</si>
  <si>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</si>
  <si>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</si>
  <si>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</si>
  <si>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</si>
  <si>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</si>
  <si>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</si>
  <si>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</si>
  <si>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</si>
  <si>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</si>
  <si>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</si>
  <si>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</si>
  <si>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</si>
  <si>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</si>
  <si>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</si>
  <si>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</si>
  <si>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</si>
  <si>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</si>
  <si>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</si>
  <si>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</si>
  <si>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</si>
  <si>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</si>
  <si>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</si>
  <si>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</si>
  <si>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</si>
  <si>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</si>
  <si>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</si>
  <si>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</si>
  <si>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</si>
  <si>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</si>
  <si>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</si>
  <si>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</si>
  <si>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</si>
  <si>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</si>
  <si>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</si>
  <si>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</si>
  <si>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</si>
  <si>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</si>
  <si>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</si>
  <si>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</si>
  <si>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</si>
  <si>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</si>
  <si>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</si>
  <si>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</si>
  <si>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</si>
  <si>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</si>
  <si>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</si>
  <si>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</si>
  <si>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</si>
  <si>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</si>
  <si>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</si>
  <si>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</si>
  <si>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</si>
  <si>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</si>
  <si>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</si>
  <si>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</si>
  <si>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</si>
  <si>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</si>
  <si>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</si>
  <si>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</si>
  <si>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</si>
  <si>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</si>
  <si>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</si>
  <si>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</si>
  <si>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</si>
  <si>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</si>
  <si>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</si>
  <si>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</si>
  <si>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</si>
  <si>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</si>
  <si>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</si>
  <si>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</si>
  <si>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</si>
  <si>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</si>
  <si>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</si>
  <si>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</si>
  <si>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</si>
  <si>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</si>
  <si>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</si>
  <si>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</si>
  <si>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</si>
  <si>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</si>
  <si>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</si>
  <si>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</si>
  <si>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</si>
  <si>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</si>
  <si>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</si>
  <si>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</si>
  <si>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</si>
  <si>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</si>
  <si>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</si>
  <si>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</si>
  <si>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</si>
  <si>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</si>
  <si>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</si>
  <si>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</si>
  <si>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</si>
  <si>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</si>
  <si>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</si>
  <si>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</si>
  <si>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</si>
  <si>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</si>
  <si>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</si>
  <si>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</si>
  <si>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</si>
  <si>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</si>
  <si>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</si>
  <si>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</si>
  <si>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</si>
  <si>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</si>
  <si>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</si>
  <si>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</si>
  <si>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</si>
  <si>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</si>
  <si>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</si>
  <si>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</si>
  <si>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</si>
  <si>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</si>
  <si>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</si>
  <si>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</si>
  <si>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</si>
  <si>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</si>
  <si>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</si>
  <si>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</si>
  <si>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</si>
  <si>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</si>
  <si>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</si>
  <si>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</si>
  <si>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</si>
  <si>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</si>
  <si>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</si>
  <si>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</si>
  <si>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</si>
  <si>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</si>
  <si>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</si>
  <si>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</si>
  <si>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</si>
  <si>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</si>
  <si>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</si>
  <si>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</si>
  <si>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</si>
  <si>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</si>
  <si>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</si>
  <si>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</si>
  <si>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</si>
  <si>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</si>
  <si>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</si>
  <si>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</si>
  <si>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</si>
  <si>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</si>
  <si>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</si>
  <si>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</si>
  <si>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</si>
  <si>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</si>
  <si>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</si>
  <si>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</si>
  <si>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</si>
  <si>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</si>
  <si>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</si>
  <si>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</si>
  <si>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</si>
  <si>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</si>
  <si>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</si>
  <si>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</si>
  <si>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</si>
  <si>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</si>
  <si>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</si>
  <si>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</si>
  <si>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</si>
  <si>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</si>
  <si>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</si>
  <si>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</si>
  <si>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</si>
  <si>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</si>
  <si>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</si>
  <si>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</si>
  <si>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</si>
  <si>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</si>
  <si>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</si>
  <si>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</si>
  <si>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</si>
  <si>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</si>
  <si>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</si>
  <si>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</si>
  <si>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</si>
  <si>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</si>
  <si>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</si>
  <si>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</si>
  <si>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</si>
  <si>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</si>
  <si>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</si>
  <si>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</si>
  <si>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</si>
  <si>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</si>
  <si>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</si>
  <si>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</si>
  <si>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</si>
  <si>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</si>
  <si>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</si>
  <si>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</si>
  <si>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</si>
  <si>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</si>
  <si>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</si>
  <si>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</si>
  <si>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</si>
  <si>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</si>
  <si>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</si>
  <si>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</si>
  <si>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</si>
  <si>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</si>
  <si>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</si>
  <si>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</si>
  <si>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</si>
  <si>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</si>
  <si>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</si>
  <si>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</si>
  <si>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</si>
  <si>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</si>
  <si>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</si>
  <si>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</si>
  <si>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</si>
  <si>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</si>
  <si>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</si>
  <si>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</si>
  <si>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</si>
  <si>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</si>
  <si>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</si>
  <si>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</si>
  <si>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</si>
  <si>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</si>
  <si>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</si>
  <si>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</si>
  <si>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</si>
  <si>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</si>
  <si>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</si>
  <si>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</si>
  <si>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</si>
  <si>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</si>
  <si>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</si>
  <si>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</si>
  <si>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</si>
  <si>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</si>
  <si>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</si>
  <si>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</si>
  <si>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</si>
  <si>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</si>
  <si>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</si>
  <si>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</si>
  <si>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</si>
  <si>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</si>
  <si>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</si>
  <si>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</si>
  <si>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</si>
  <si>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</si>
  <si>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</si>
  <si>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</si>
  <si>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</si>
  <si>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</si>
  <si>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</si>
  <si>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</si>
  <si>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</si>
  <si>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</si>
  <si>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</si>
  <si>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</si>
  <si>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</si>
  <si>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</si>
  <si>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</si>
  <si>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</si>
  <si>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</si>
  <si>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</si>
  <si>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</si>
  <si>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</si>
  <si>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</si>
  <si>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</si>
  <si>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</si>
  <si>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</si>
  <si>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</si>
  <si>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</si>
  <si>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</si>
  <si>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</si>
  <si>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</si>
  <si>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</si>
  <si>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</si>
  <si>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</si>
  <si>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</si>
  <si>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</si>
  <si>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</si>
  <si>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</si>
  <si>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</si>
  <si>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</si>
  <si>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</si>
  <si>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</si>
  <si>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</si>
  <si>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</si>
  <si>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</si>
  <si>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</si>
  <si>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</si>
  <si>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</si>
  <si>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</si>
  <si>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</si>
  <si>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</si>
  <si>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</si>
  <si>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</si>
  <si>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</si>
  <si>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</si>
  <si>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</si>
  <si>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</si>
  <si>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</si>
  <si>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</si>
  <si>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</si>
  <si>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</si>
  <si>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</si>
  <si>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</si>
  <si>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</si>
  <si>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</si>
  <si>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</si>
  <si>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</si>
  <si>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</si>
  <si>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</si>
  <si>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</si>
  <si>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</si>
  <si>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</si>
  <si>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</si>
  <si>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</si>
  <si>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</si>
  <si>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</si>
  <si>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</si>
  <si>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</si>
  <si>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</si>
  <si>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</si>
  <si>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</si>
  <si>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</si>
  <si>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</si>
  <si>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</si>
  <si>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</si>
  <si>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</si>
  <si>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</si>
  <si>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</si>
  <si>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</si>
  <si>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</si>
  <si>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</si>
  <si>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</si>
  <si>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</si>
  <si>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</si>
  <si>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</si>
  <si>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</si>
  <si>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</si>
  <si>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</si>
  <si>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</si>
  <si>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</si>
  <si>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</si>
  <si>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</si>
  <si>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</si>
  <si>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</si>
  <si>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</si>
  <si>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</si>
  <si>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</si>
  <si>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</si>
  <si>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</si>
  <si>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</si>
  <si>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</si>
  <si>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</si>
  <si>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</si>
  <si>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</si>
  <si>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</si>
  <si>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</si>
  <si>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</si>
  <si>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</si>
  <si>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</si>
  <si>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</si>
  <si>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</si>
  <si>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</si>
  <si>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</si>
  <si>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</si>
  <si>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</si>
  <si>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</si>
  <si>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</si>
  <si>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</si>
  <si>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</si>
  <si>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</si>
  <si>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</si>
  <si>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</si>
  <si>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</si>
  <si>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</si>
  <si>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</si>
  <si>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</si>
  <si>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</si>
  <si>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</si>
  <si>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</si>
  <si>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</si>
  <si>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</si>
  <si>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</si>
  <si>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</si>
  <si>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</si>
  <si>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</si>
  <si>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</si>
  <si>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</si>
  <si>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</si>
  <si>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</si>
  <si>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</si>
  <si>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</si>
  <si>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</si>
  <si>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</si>
  <si>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</si>
  <si>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</si>
  <si>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</si>
  <si>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</si>
  <si>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</si>
  <si>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</si>
  <si>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</si>
  <si>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</si>
  <si>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</si>
  <si>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</si>
  <si>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</si>
  <si>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</si>
  <si>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</si>
  <si>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</si>
  <si>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</si>
  <si>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</si>
  <si>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</si>
  <si>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</si>
  <si>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</si>
  <si>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</si>
  <si>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</si>
  <si>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</si>
  <si>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</si>
  <si>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</si>
  <si>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</si>
  <si>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</si>
  <si>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</si>
  <si>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</si>
  <si>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</si>
  <si>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</si>
  <si>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</si>
  <si>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</si>
  <si>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</si>
  <si>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</si>
  <si>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</si>
  <si>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</si>
  <si>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</si>
  <si>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</si>
  <si>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</si>
  <si>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</si>
  <si>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</si>
  <si>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</si>
  <si>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</si>
  <si>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</si>
  <si>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</si>
  <si>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</si>
  <si>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</si>
  <si>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</si>
  <si>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</si>
  <si>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</si>
  <si>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</si>
  <si>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</si>
  <si>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</si>
  <si>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</si>
  <si>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</si>
  <si>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</si>
  <si>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</si>
  <si>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</si>
  <si>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</si>
  <si>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</si>
  <si>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</si>
  <si>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</si>
  <si>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</si>
  <si>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</si>
  <si>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</si>
  <si>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</si>
  <si>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</si>
  <si>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</si>
  <si>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</si>
  <si>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</si>
  <si>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</si>
  <si>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</si>
  <si>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</si>
  <si>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</si>
  <si>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</si>
  <si>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</si>
  <si>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</si>
  <si>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</si>
  <si>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</si>
  <si>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</si>
  <si>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</si>
  <si>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</si>
  <si>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</si>
  <si>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</si>
  <si>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</si>
  <si>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</si>
  <si>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</si>
  <si>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</si>
  <si>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</si>
  <si>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</si>
  <si>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</si>
  <si>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</si>
  <si>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</si>
  <si>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</si>
  <si>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</si>
  <si>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</si>
  <si>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</si>
  <si>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</si>
  <si>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</si>
  <si>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</si>
  <si>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</si>
  <si>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</si>
  <si>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</si>
  <si>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</si>
  <si>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</si>
  <si>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</si>
  <si>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</si>
  <si>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</si>
  <si>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</si>
  <si>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</si>
  <si>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</si>
  <si>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</si>
  <si>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</si>
  <si>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</si>
  <si>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</si>
  <si>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</si>
  <si>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</si>
  <si>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</si>
  <si>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</si>
  <si>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</si>
  <si>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</si>
  <si>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</si>
  <si>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</si>
  <si>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</si>
  <si>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</si>
  <si>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</si>
  <si>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</si>
  <si>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</si>
  <si>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</si>
  <si>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</si>
  <si>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</si>
  <si>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</si>
  <si>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</si>
  <si>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</si>
  <si>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</si>
  <si>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</si>
  <si>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</si>
  <si>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</si>
  <si>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</si>
  <si>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</si>
  <si>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</si>
  <si>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</si>
  <si>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</si>
  <si>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</si>
  <si>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</si>
  <si>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</si>
  <si>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</si>
  <si>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</si>
  <si>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</si>
  <si>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</si>
  <si>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</si>
  <si>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</si>
  <si>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</si>
  <si>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</si>
  <si>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</si>
  <si>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</si>
  <si>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</si>
  <si>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</si>
  <si>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</si>
  <si>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</si>
  <si>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</si>
  <si>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</si>
  <si>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</si>
  <si>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</si>
  <si>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</si>
  <si>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</si>
  <si>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</si>
  <si>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</si>
  <si>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</si>
  <si>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</si>
  <si>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</si>
  <si>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</si>
  <si>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</si>
  <si>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</si>
  <si>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</si>
  <si>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</si>
  <si>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</si>
  <si>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</si>
  <si>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</si>
  <si>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</si>
  <si>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</si>
  <si>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</si>
  <si>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</si>
  <si>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</si>
  <si>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</si>
  <si>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</si>
  <si>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</si>
  <si>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</si>
  <si>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</si>
  <si>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</si>
  <si>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</si>
  <si>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</si>
  <si>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</si>
  <si>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</si>
  <si>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</si>
  <si>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</si>
  <si>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</si>
  <si>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</si>
  <si>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</si>
  <si>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</si>
  <si>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</si>
  <si>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</si>
  <si>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</si>
  <si>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</si>
  <si>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</si>
  <si>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</si>
  <si>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</si>
  <si>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</si>
  <si>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</si>
  <si>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</si>
  <si>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</si>
  <si>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</si>
  <si>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</si>
  <si>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</si>
  <si>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</si>
  <si>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</si>
  <si>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</si>
  <si>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</si>
  <si>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</si>
  <si>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</si>
  <si>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</si>
  <si>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</si>
  <si>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</si>
  <si>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</si>
  <si>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</si>
  <si>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</si>
  <si>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</si>
  <si>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</si>
  <si>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</si>
  <si>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</si>
  <si>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</si>
  <si>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</si>
  <si>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</si>
  <si>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</si>
  <si>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</si>
  <si>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</si>
  <si>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</si>
  <si>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</si>
  <si>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</si>
  <si>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</si>
  <si>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</si>
  <si>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</si>
  <si>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</si>
  <si>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</si>
  <si>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</si>
  <si>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</si>
  <si>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</si>
  <si>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</si>
  <si>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</si>
  <si>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</si>
  <si>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</si>
  <si>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</si>
  <si>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</si>
  <si>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</si>
  <si>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</si>
  <si>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</si>
  <si>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</si>
  <si>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</si>
  <si>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</si>
  <si>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</si>
  <si>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</si>
  <si>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</si>
  <si>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</si>
  <si>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</si>
  <si>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</si>
  <si>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</si>
  <si>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</si>
  <si>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</si>
  <si>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</si>
  <si>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</si>
  <si>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</si>
  <si>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</si>
  <si>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</si>
  <si>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</si>
  <si>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</si>
  <si>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</si>
  <si>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</si>
  <si>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</si>
  <si>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</si>
  <si>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</si>
  <si>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</si>
  <si>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</si>
  <si>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</si>
  <si>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</si>
  <si>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</si>
  <si>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</si>
  <si>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</si>
  <si>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</si>
  <si>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</si>
  <si>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</si>
  <si>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</si>
  <si>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</si>
  <si>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</si>
  <si>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</si>
  <si>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</si>
  <si>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</si>
  <si>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</si>
  <si>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</si>
  <si>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</si>
  <si>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</si>
  <si>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</si>
  <si>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</si>
  <si>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</si>
  <si>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</si>
  <si>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</si>
  <si>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</si>
  <si>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</si>
  <si>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</si>
  <si>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</si>
  <si>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</si>
  <si>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</si>
  <si>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</si>
  <si>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</si>
  <si>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</si>
  <si>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</si>
  <si>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</si>
  <si>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</si>
  <si>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</si>
  <si>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</si>
  <si>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</si>
  <si>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</si>
  <si>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</si>
  <si>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</si>
  <si>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</si>
  <si>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</si>
  <si>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</si>
  <si>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</si>
  <si>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</si>
  <si>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</si>
  <si>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</si>
  <si>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</si>
  <si>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</si>
  <si>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</si>
  <si>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</si>
  <si>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</si>
  <si>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</si>
  <si>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</si>
  <si>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</si>
  <si>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</si>
  <si>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</si>
  <si>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</si>
  <si>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</si>
  <si>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</si>
  <si>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</si>
  <si>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</si>
  <si>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</si>
  <si>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</si>
  <si>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</si>
  <si>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</si>
  <si>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</si>
  <si>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</si>
  <si>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</si>
  <si>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</si>
  <si>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</si>
  <si>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</si>
  <si>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</si>
  <si>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</si>
  <si>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</si>
  <si>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</si>
  <si>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</si>
  <si>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</si>
  <si>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</si>
  <si>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</si>
  <si>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</si>
  <si>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</si>
  <si>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</si>
  <si>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</si>
  <si>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</si>
  <si>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</si>
  <si>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</si>
  <si>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</si>
  <si>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</si>
  <si>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</si>
  <si>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</si>
  <si>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</si>
  <si>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</si>
  <si>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</si>
  <si>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</si>
  <si>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</si>
  <si>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</si>
  <si>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</si>
  <si>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</si>
  <si>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</si>
  <si>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</si>
  <si>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</si>
  <si>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</si>
  <si>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</si>
  <si>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</si>
  <si>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</si>
  <si>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</si>
  <si>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</si>
  <si>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</si>
  <si>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</si>
  <si>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</si>
  <si>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</si>
  <si>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</si>
  <si>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</si>
  <si>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</si>
  <si>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</si>
  <si>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</si>
  <si>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</si>
  <si>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</si>
  <si>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</si>
  <si>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</si>
  <si>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</si>
  <si>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</si>
  <si>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</si>
  <si>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</si>
  <si>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</si>
  <si>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</si>
  <si>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</si>
  <si>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</si>
  <si>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</si>
  <si>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</si>
  <si>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</si>
  <si>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</si>
  <si>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</si>
  <si>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</si>
  <si>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</si>
  <si>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</si>
  <si>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</si>
  <si>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</si>
  <si>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</si>
  <si>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</si>
  <si>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</si>
  <si>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</si>
  <si>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</si>
  <si>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</si>
  <si>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</si>
  <si>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</si>
  <si>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</si>
  <si>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</si>
  <si>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</si>
  <si>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</si>
  <si>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</si>
  <si>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</si>
  <si>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</si>
  <si>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</si>
  <si>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</si>
  <si>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</si>
  <si>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</si>
  <si>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</si>
  <si>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</si>
  <si>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</si>
  <si>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</si>
  <si>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</si>
  <si>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</si>
  <si>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</si>
  <si>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</si>
  <si>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</si>
  <si>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</si>
  <si>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</si>
  <si>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</si>
  <si>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</si>
  <si>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</si>
  <si>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</si>
  <si>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</si>
  <si>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</si>
  <si>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</si>
  <si>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</si>
  <si>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</si>
  <si>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</si>
  <si>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</si>
  <si>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</si>
  <si>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</si>
  <si>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</si>
  <si>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</si>
  <si>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</si>
  <si>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</si>
  <si>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</si>
  <si>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</si>
  <si>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</si>
  <si>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</si>
  <si>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</si>
  <si>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</si>
  <si>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</si>
  <si>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</si>
  <si>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</si>
  <si>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</si>
  <si>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</si>
  <si>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</si>
  <si>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</si>
  <si>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</si>
  <si>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</si>
  <si>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</si>
  <si>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</si>
  <si>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</si>
  <si>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</si>
  <si>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</si>
  <si>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</si>
  <si>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</si>
  <si>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</si>
  <si>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</si>
  <si>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</si>
  <si>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</si>
  <si>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</si>
  <si>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</si>
  <si>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</si>
  <si>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</si>
  <si>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</si>
  <si>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</si>
  <si>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</si>
  <si>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</si>
  <si>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</si>
  <si>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</si>
  <si>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</si>
  <si>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</si>
  <si>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</si>
  <si>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</si>
  <si>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</si>
  <si>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</si>
  <si>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</si>
  <si>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</si>
  <si>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</si>
  <si>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</si>
  <si>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</si>
  <si>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</si>
  <si>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</si>
  <si>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</si>
  <si>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</si>
  <si>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</si>
  <si>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</si>
  <si>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</si>
  <si>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</si>
  <si>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</si>
  <si>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</si>
  <si>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</si>
  <si>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</si>
  <si>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</si>
  <si>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</si>
  <si>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</si>
  <si>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</si>
  <si>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</si>
  <si>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</si>
  <si>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</si>
  <si>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</si>
  <si>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</si>
  <si>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</si>
  <si>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</si>
  <si>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</si>
  <si>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</si>
  <si>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</si>
  <si>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</si>
  <si>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</si>
  <si>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</si>
  <si>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</si>
  <si>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</si>
  <si>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</si>
  <si>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</si>
  <si>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</si>
  <si>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</si>
  <si>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</si>
  <si>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</si>
  <si>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</si>
  <si>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</si>
  <si>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</si>
  <si>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</si>
  <si>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</si>
  <si>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</si>
  <si>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</si>
  <si>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</si>
  <si>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</si>
  <si>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</si>
  <si>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</si>
  <si>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</si>
  <si>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</si>
  <si>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</si>
  <si>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</si>
  <si>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</si>
  <si>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</si>
  <si>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</si>
  <si>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</si>
  <si>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</si>
  <si>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</si>
  <si>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</si>
  <si>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</si>
  <si>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</si>
  <si>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</si>
  <si>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</si>
  <si>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</si>
  <si>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</si>
  <si>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</si>
  <si>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</si>
  <si>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</si>
  <si>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</si>
  <si>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</si>
  <si>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</si>
  <si>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</si>
  <si>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</si>
  <si>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</si>
  <si>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</si>
  <si>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</si>
  <si>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</si>
  <si>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</si>
  <si>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</si>
  <si>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</si>
  <si>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</si>
  <si>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</si>
  <si>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</si>
  <si>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</si>
  <si>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</si>
  <si>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</si>
  <si>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</si>
  <si>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</si>
  <si>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</si>
  <si>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</si>
  <si>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</si>
  <si>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</si>
  <si>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</si>
  <si>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</si>
  <si>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</si>
  <si>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</si>
  <si>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</si>
  <si>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</si>
  <si>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</si>
  <si>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</si>
  <si>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</si>
  <si>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</si>
  <si>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</si>
  <si>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</si>
  <si>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</si>
  <si>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</si>
  <si>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</si>
  <si>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</si>
  <si>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</si>
  <si>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</si>
  <si>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</si>
  <si>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</si>
  <si>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</si>
  <si>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</si>
  <si>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</si>
  <si>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</si>
  <si>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</si>
  <si>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</si>
  <si>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</si>
  <si>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</si>
  <si>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</si>
  <si>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</si>
  <si>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</si>
  <si>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</si>
  <si>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</si>
  <si>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</si>
  <si>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</si>
  <si>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</si>
  <si>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</si>
  <si>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</si>
  <si>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</si>
  <si>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</si>
  <si>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</si>
  <si>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</si>
  <si>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</si>
  <si>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</si>
  <si>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</si>
  <si>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</si>
  <si>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</si>
  <si>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</si>
  <si>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</si>
  <si>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</si>
  <si>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</si>
  <si>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</si>
  <si>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</si>
  <si>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</si>
  <si>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</si>
  <si>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</si>
  <si>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</si>
  <si>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</si>
  <si>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</si>
  <si>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</si>
  <si>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</si>
  <si>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</si>
  <si>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</si>
  <si>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</si>
  <si>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</si>
  <si>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</si>
  <si>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</si>
  <si>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</si>
  <si>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</si>
  <si>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</si>
  <si>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</si>
  <si>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</si>
  <si>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</si>
  <si>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</si>
  <si>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</si>
  <si>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</si>
  <si>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</si>
  <si>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</si>
  <si>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</si>
  <si>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</si>
  <si>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</si>
  <si>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</si>
  <si>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</si>
  <si>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</si>
  <si>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</si>
  <si>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</si>
  <si>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</si>
  <si>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</si>
  <si>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</si>
  <si>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</si>
  <si>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</si>
  <si>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</si>
  <si>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</si>
  <si>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</si>
  <si>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</si>
  <si>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</si>
  <si>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</si>
  <si>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</si>
  <si>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</si>
  <si>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</si>
  <si>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</si>
  <si>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</si>
  <si>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</si>
  <si>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</si>
  <si>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</si>
  <si>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</si>
  <si>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</si>
  <si>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</si>
  <si>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</si>
  <si>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</si>
  <si>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</si>
  <si>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</si>
  <si>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</si>
  <si>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</si>
  <si>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</si>
  <si>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</si>
  <si>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</si>
  <si>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</si>
  <si>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</si>
  <si>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</si>
  <si>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</si>
  <si>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</si>
  <si>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</si>
  <si>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</si>
  <si>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</si>
  <si>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</si>
  <si>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</si>
  <si>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</si>
  <si>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</si>
  <si>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</si>
  <si>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</si>
  <si>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</si>
  <si>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</si>
  <si>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</si>
  <si>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</si>
  <si>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</si>
  <si>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</si>
  <si>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</si>
  <si>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</si>
  <si>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</si>
  <si>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</si>
  <si>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</si>
  <si>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</si>
  <si>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</si>
  <si>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</si>
  <si>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</si>
  <si>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</si>
  <si>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</si>
  <si>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</si>
  <si>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</si>
  <si>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</si>
  <si>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</si>
  <si>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</si>
  <si>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</si>
  <si>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</si>
  <si>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</si>
  <si>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</si>
  <si>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</si>
  <si>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</si>
  <si>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</si>
  <si>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</si>
  <si>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</si>
  <si>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</si>
  <si>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</si>
  <si>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</si>
  <si>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</si>
  <si>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</si>
  <si>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</si>
  <si>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</si>
  <si>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</si>
  <si>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</si>
  <si>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</si>
  <si>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</si>
  <si>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</si>
  <si>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</si>
  <si>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</si>
  <si>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</si>
  <si>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</si>
  <si>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</si>
  <si>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</si>
  <si>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</si>
  <si>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</si>
  <si>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</si>
  <si>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</si>
  <si>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</si>
  <si>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</si>
  <si>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</si>
  <si>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</si>
  <si>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</si>
  <si>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</si>
  <si>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</si>
  <si>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</si>
  <si>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</si>
  <si>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</si>
  <si>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</si>
  <si>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</si>
  <si>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</si>
  <si>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</si>
  <si>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</si>
  <si>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</si>
  <si>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</si>
  <si>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</si>
  <si>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</si>
  <si>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</si>
  <si>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</si>
  <si>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</si>
  <si>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</si>
  <si>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</si>
  <si>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</si>
  <si>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</si>
  <si>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</si>
  <si>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</si>
  <si>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</si>
  <si>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</si>
  <si>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</si>
  <si>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</si>
  <si>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</si>
  <si>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</si>
  <si>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</si>
  <si>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</si>
  <si>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</si>
  <si>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</si>
  <si>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</si>
  <si>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</si>
  <si>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</si>
  <si>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</si>
  <si>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</si>
  <si>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</si>
  <si>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</si>
  <si>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</si>
  <si>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</si>
  <si>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</si>
  <si>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</si>
  <si>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</si>
  <si>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</si>
  <si>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</si>
  <si>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</si>
  <si>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</si>
  <si>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</si>
  <si>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</si>
  <si>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</si>
  <si>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</si>
  <si>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</si>
  <si>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</si>
  <si>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</si>
  <si>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</si>
  <si>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</si>
  <si>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</si>
  <si>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</si>
  <si>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</si>
  <si>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</si>
  <si>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</si>
  <si>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</si>
  <si>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</si>
  <si>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</si>
  <si>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</si>
  <si>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</si>
  <si>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</si>
  <si>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</si>
  <si>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</si>
  <si>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</si>
  <si>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</si>
  <si>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</si>
  <si>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</si>
  <si>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</si>
  <si>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</si>
  <si>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</si>
  <si>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</si>
  <si>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</si>
  <si>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</si>
  <si>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</si>
  <si>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</si>
  <si>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</si>
  <si>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</si>
  <si>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</si>
  <si>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</si>
  <si>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</si>
  <si>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</si>
  <si>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</si>
  <si>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</si>
  <si>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</si>
  <si>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</si>
  <si>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</si>
  <si>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</si>
  <si>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</si>
  <si>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</si>
  <si>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</si>
  <si>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</si>
  <si>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</si>
  <si>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</si>
  <si>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</si>
  <si>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</si>
  <si>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</si>
  <si>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</si>
  <si>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</si>
  <si>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</si>
  <si>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</si>
  <si>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</si>
  <si>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</si>
  <si>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</si>
  <si>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</si>
  <si>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</si>
  <si>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</si>
  <si>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</si>
  <si>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</si>
  <si>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</si>
  <si>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</si>
  <si>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</si>
  <si>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</si>
  <si>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</si>
  <si>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</si>
  <si>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</si>
  <si>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</si>
  <si>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</si>
  <si>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</si>
  <si>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</si>
  <si>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</si>
  <si>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</si>
  <si>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</si>
  <si>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</si>
  <si>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</si>
  <si>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</si>
  <si>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</si>
  <si>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</si>
  <si>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</si>
  <si>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</si>
  <si>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</si>
  <si>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</si>
  <si>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</si>
  <si>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</si>
  <si>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</si>
  <si>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</si>
  <si>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</si>
  <si>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</si>
  <si>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</si>
  <si>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</si>
  <si>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</si>
  <si>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</si>
  <si>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</si>
  <si>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</si>
  <si>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</si>
  <si>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</si>
  <si>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</si>
  <si>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</si>
  <si>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</si>
  <si>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</si>
  <si>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</si>
  <si>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</si>
  <si>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</si>
  <si>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</si>
  <si>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</si>
  <si>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</si>
  <si>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</si>
  <si>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</si>
  <si>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</si>
  <si>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</si>
  <si>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</si>
  <si>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</si>
  <si>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</si>
  <si>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</si>
  <si>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</si>
  <si>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</si>
  <si>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</si>
  <si>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</si>
  <si>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</si>
  <si>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</si>
  <si>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</si>
  <si>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</si>
  <si>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</si>
  <si>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</si>
  <si>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</si>
  <si>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</si>
  <si>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</si>
  <si>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</si>
  <si>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</si>
  <si>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</si>
  <si>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</si>
  <si>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</si>
  <si>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</si>
  <si>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</si>
  <si>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</si>
  <si>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</si>
  <si>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</si>
  <si>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</si>
  <si>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</si>
  <si>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</si>
  <si>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</si>
  <si>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</si>
  <si>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</si>
  <si>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</si>
  <si>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</si>
  <si>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</si>
  <si>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</si>
  <si>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</si>
  <si>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</si>
  <si>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</si>
  <si>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</si>
  <si>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</si>
  <si>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</si>
  <si>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</si>
  <si>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</si>
  <si>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</si>
  <si>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</si>
  <si>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</si>
  <si>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</si>
  <si>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</si>
  <si>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</si>
  <si>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</si>
  <si>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</si>
  <si>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</si>
  <si>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</si>
  <si>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</si>
  <si>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</si>
  <si>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</si>
  <si>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</si>
  <si>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</si>
  <si>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</si>
  <si>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</si>
  <si>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</si>
  <si>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</si>
  <si>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</si>
  <si>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</si>
  <si>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</si>
  <si>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</si>
  <si>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</si>
  <si>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</si>
  <si>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</si>
  <si>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</si>
  <si>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</si>
  <si>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</si>
  <si>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</si>
  <si>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</si>
  <si>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</si>
  <si>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</si>
  <si>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</si>
  <si>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</si>
  <si>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</si>
  <si>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</si>
  <si>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</si>
  <si>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</si>
  <si>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</si>
  <si>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</si>
  <si>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</si>
  <si>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</si>
  <si>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</si>
  <si>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</si>
  <si>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</si>
  <si>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</si>
  <si>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</si>
  <si>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</si>
  <si>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</si>
  <si>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</si>
  <si>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</si>
  <si>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</si>
  <si>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</si>
  <si>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</si>
  <si>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</si>
  <si>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</si>
  <si>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</si>
  <si>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</si>
  <si>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</si>
  <si>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</si>
  <si>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</si>
  <si>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</si>
  <si>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</si>
  <si>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</si>
  <si>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</si>
  <si>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</si>
  <si>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</si>
  <si>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</si>
  <si>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</si>
  <si>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</si>
  <si>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</si>
  <si>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</si>
  <si>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</si>
  <si>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</si>
  <si>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</si>
  <si>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</si>
  <si>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</si>
  <si>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</si>
  <si>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</si>
  <si>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</si>
  <si>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</si>
  <si>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</si>
  <si>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</si>
  <si>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</si>
  <si>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</si>
  <si>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</si>
  <si>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</si>
  <si>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</si>
  <si>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</si>
  <si>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</si>
  <si>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</si>
  <si>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</si>
  <si>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</si>
  <si>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</si>
  <si>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</si>
  <si>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</si>
  <si>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</si>
  <si>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</si>
  <si>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</si>
  <si>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</si>
  <si>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</si>
  <si>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</si>
  <si>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</si>
  <si>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</si>
  <si>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</si>
  <si>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</si>
  <si>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</si>
  <si>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</si>
  <si>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</si>
  <si>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</si>
  <si>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</si>
  <si>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</si>
  <si>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</si>
  <si>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</si>
  <si>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</si>
  <si>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</si>
  <si>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</si>
  <si>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</si>
  <si>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</si>
  <si>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</si>
  <si>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</si>
  <si>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</si>
  <si>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</si>
  <si>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</si>
  <si>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</si>
  <si>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</si>
  <si>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</si>
  <si>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</si>
  <si>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</si>
  <si>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</si>
  <si>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</si>
  <si>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</si>
  <si>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</si>
  <si>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</si>
  <si>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</si>
  <si>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</si>
  <si>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</si>
  <si>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</si>
  <si>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</si>
  <si>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</si>
  <si>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</si>
  <si>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</si>
  <si>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</si>
  <si>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</si>
  <si>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</si>
  <si>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</si>
  <si>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</si>
  <si>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</si>
  <si>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</si>
  <si>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</si>
  <si>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</si>
  <si>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</si>
  <si>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</si>
  <si>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</si>
  <si>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</si>
  <si>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</si>
  <si>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</si>
  <si>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</si>
  <si>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</si>
  <si>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</si>
  <si>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</si>
  <si>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</si>
  <si>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</si>
  <si>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</si>
  <si>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</si>
  <si>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</si>
  <si>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</si>
  <si>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</si>
  <si>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</si>
  <si>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</si>
  <si>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</si>
  <si>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</si>
  <si>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</si>
  <si>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</si>
  <si>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</si>
  <si>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</si>
  <si>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</si>
  <si>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</si>
  <si>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</si>
  <si>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</si>
  <si>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</si>
  <si>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</si>
  <si>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</si>
  <si>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</si>
  <si>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</si>
  <si>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</si>
  <si>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</si>
  <si>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</si>
  <si>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</si>
  <si>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</si>
  <si>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</si>
  <si>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</si>
  <si>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</si>
  <si>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</si>
  <si>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</si>
  <si>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</si>
  <si>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</si>
  <si>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</si>
  <si>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</si>
  <si>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</si>
  <si>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</si>
  <si>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</si>
  <si>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</si>
  <si>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</si>
  <si>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</si>
  <si>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</si>
  <si>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</si>
  <si>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</si>
  <si>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</si>
  <si>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</si>
  <si>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</si>
  <si>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</si>
  <si>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</si>
  <si>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</si>
  <si>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</si>
  <si>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</si>
  <si>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</si>
  <si>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</si>
  <si>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</si>
  <si>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</si>
  <si>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</si>
  <si>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</si>
  <si>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</si>
  <si>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</si>
  <si>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</si>
  <si>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</si>
  <si>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</si>
  <si>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</si>
  <si>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</si>
  <si>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</si>
  <si>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</si>
  <si>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</si>
  <si>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</si>
  <si>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</si>
  <si>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</si>
  <si>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</si>
  <si>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</si>
  <si>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</si>
  <si>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</si>
  <si>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</si>
  <si>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</si>
  <si>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</si>
  <si>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</si>
  <si>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</si>
  <si>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</si>
  <si>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</si>
  <si>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</si>
  <si>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</si>
  <si>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</si>
  <si>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</si>
  <si>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</si>
  <si>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</si>
  <si>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</si>
  <si>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</si>
  <si>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</si>
  <si>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</si>
  <si>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</si>
  <si>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</si>
  <si>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</si>
  <si>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</si>
  <si>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</si>
  <si>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</si>
  <si>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</si>
  <si>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</si>
  <si>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</si>
  <si>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</si>
  <si>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</si>
  <si>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</si>
  <si>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</si>
  <si>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</si>
  <si>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</si>
  <si>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</si>
  <si>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</si>
  <si>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</si>
  <si>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</si>
  <si>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</si>
  <si>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</si>
  <si>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</si>
  <si>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</si>
  <si>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</si>
  <si>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</si>
  <si>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</si>
  <si>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</si>
  <si>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</si>
  <si>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</si>
  <si>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</si>
  <si>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</si>
  <si>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</si>
  <si>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</si>
  <si>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</si>
  <si>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</si>
  <si>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</si>
  <si>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</si>
  <si>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</si>
  <si>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</si>
  <si>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</si>
  <si>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</si>
  <si>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</si>
  <si>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</si>
  <si>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</si>
  <si>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</si>
  <si>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</si>
  <si>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</si>
  <si>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</si>
  <si>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</si>
  <si>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</si>
  <si>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</si>
  <si>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</si>
  <si>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</si>
  <si>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</si>
  <si>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</si>
  <si>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</si>
  <si>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</si>
  <si>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</si>
  <si>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</si>
  <si>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</si>
  <si>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</si>
  <si>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</si>
  <si>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</si>
  <si>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</si>
  <si>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</si>
  <si>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</si>
  <si>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</si>
  <si>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</si>
  <si>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</si>
  <si>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</si>
  <si>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</si>
  <si>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</si>
  <si>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</si>
  <si>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</si>
  <si>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</si>
  <si>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</si>
  <si>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</si>
  <si>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</si>
  <si>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</si>
  <si>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</si>
  <si>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</si>
  <si>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</si>
  <si>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</si>
  <si>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</si>
  <si>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</si>
  <si>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</si>
  <si>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</si>
  <si>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</si>
  <si>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</si>
  <si>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</si>
  <si>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</si>
  <si>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</si>
  <si>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</si>
  <si>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</si>
  <si>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</si>
  <si>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</si>
  <si>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</si>
  <si>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</si>
  <si>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</si>
  <si>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</si>
  <si>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</si>
  <si>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</si>
  <si>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</si>
  <si>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</si>
  <si>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</si>
  <si>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</si>
  <si>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</si>
  <si>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</si>
  <si>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</si>
  <si>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</si>
  <si>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</si>
  <si>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</si>
  <si>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</si>
  <si>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</si>
  <si>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</si>
  <si>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</si>
  <si>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</si>
  <si>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</si>
  <si>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</si>
  <si>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</si>
  <si>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</si>
  <si>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</si>
  <si>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</si>
  <si>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</si>
  <si>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</si>
  <si>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</si>
  <si>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</si>
  <si>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</si>
  <si>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</si>
  <si>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</si>
  <si>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</si>
  <si>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</si>
  <si>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</si>
  <si>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</si>
  <si>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</si>
  <si>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</si>
  <si>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</si>
  <si>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</si>
  <si>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</si>
  <si>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</si>
  <si>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</si>
  <si>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</si>
  <si>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</si>
  <si>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</si>
  <si>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</si>
  <si>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</si>
  <si>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</si>
  <si>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</si>
  <si>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</si>
  <si>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</si>
  <si>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</si>
  <si>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</si>
  <si>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</si>
  <si>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</si>
  <si>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</si>
  <si>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</si>
  <si>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</si>
  <si>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</si>
  <si>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</si>
  <si>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</si>
  <si>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</si>
  <si>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</si>
  <si>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</si>
  <si>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</si>
  <si>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</si>
  <si>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</si>
  <si>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</si>
  <si>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</si>
  <si>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</si>
  <si>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</si>
  <si>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</si>
  <si>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</si>
  <si>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</si>
  <si>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</si>
  <si>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</si>
  <si>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</si>
  <si>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</si>
  <si>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</si>
  <si>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</si>
  <si>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</si>
  <si>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</si>
  <si>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</si>
  <si>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</si>
  <si>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</si>
  <si>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</si>
  <si>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</si>
  <si>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</si>
  <si>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</si>
  <si>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</si>
  <si>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</si>
  <si>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</si>
  <si>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</si>
  <si>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</si>
  <si>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</si>
  <si>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</si>
  <si>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</si>
  <si>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</si>
  <si>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</si>
  <si>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</si>
  <si>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</si>
  <si>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</si>
  <si>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</si>
  <si>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</si>
  <si>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</si>
  <si>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</si>
  <si>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</si>
  <si>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</si>
  <si>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</si>
  <si>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</si>
  <si>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</si>
  <si>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</si>
  <si>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</si>
  <si>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</si>
  <si>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</si>
  <si>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</si>
  <si>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</si>
  <si>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</si>
  <si>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</si>
  <si>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</si>
  <si>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</si>
  <si>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</si>
  <si>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</si>
  <si>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</si>
  <si>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</si>
  <si>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</si>
  <si>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</si>
  <si>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</si>
  <si>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</si>
  <si>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</si>
  <si>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</si>
  <si>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</si>
  <si>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</si>
  <si>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</si>
  <si>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</si>
  <si>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</si>
  <si>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</si>
  <si>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</si>
  <si>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</si>
  <si>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</si>
  <si>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</si>
  <si>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</si>
  <si>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</si>
  <si>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</si>
  <si>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</si>
  <si>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</si>
  <si>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</si>
  <si>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</si>
  <si>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</si>
  <si>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</si>
  <si>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</si>
  <si>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</si>
  <si>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</si>
  <si>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</si>
  <si>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</si>
  <si>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</si>
  <si>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</si>
  <si>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</si>
  <si>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</si>
  <si>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</si>
  <si>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</si>
  <si>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</si>
  <si>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</si>
  <si>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</si>
  <si>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</si>
  <si>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</si>
  <si>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</si>
  <si>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</si>
  <si>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</si>
  <si>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</si>
  <si>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</si>
  <si>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</si>
  <si>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</si>
  <si>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</si>
  <si>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</si>
  <si>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</si>
  <si>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</si>
  <si>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</si>
  <si>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</si>
  <si>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</si>
  <si>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</si>
  <si>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</si>
  <si>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</si>
  <si>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</si>
  <si>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</si>
  <si>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</si>
  <si>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</si>
  <si>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</si>
  <si>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</si>
  <si>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</si>
  <si>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</si>
  <si>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</si>
  <si>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</si>
  <si>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</si>
  <si>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</si>
  <si>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</si>
  <si>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</si>
  <si>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</si>
  <si>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</si>
  <si>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</si>
  <si>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</si>
  <si>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</si>
  <si>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</si>
  <si>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</si>
  <si>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</si>
  <si>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</si>
  <si>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</si>
  <si>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</si>
  <si>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</si>
  <si>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</si>
  <si>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</si>
  <si>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</si>
  <si>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</si>
  <si>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</si>
  <si>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</si>
  <si>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</si>
  <si>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</si>
  <si>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</si>
  <si>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</si>
  <si>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</si>
  <si>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</si>
  <si>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</si>
  <si>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</si>
  <si>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</si>
  <si>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</si>
  <si>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</si>
  <si>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</si>
  <si>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</si>
  <si>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</si>
  <si>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</si>
  <si>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</si>
  <si>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</si>
  <si>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</si>
  <si>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</si>
  <si>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</si>
  <si>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</si>
  <si>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</si>
  <si>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</si>
  <si>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</si>
  <si>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</si>
  <si>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</si>
  <si>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</si>
  <si>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</si>
  <si>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</si>
  <si>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</si>
  <si>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</si>
  <si>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</si>
  <si>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</si>
  <si>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</si>
  <si>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</si>
  <si>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</si>
  <si>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</si>
  <si>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</si>
  <si>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</si>
  <si>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</si>
  <si>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</si>
  <si>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</si>
  <si>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</si>
  <si>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</si>
  <si>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</si>
  <si>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</si>
  <si>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</si>
  <si>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</si>
  <si>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</si>
  <si>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</si>
  <si>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</si>
  <si>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</si>
  <si>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</si>
  <si>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</si>
  <si>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</si>
  <si>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</si>
  <si>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</si>
  <si>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</si>
  <si>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</si>
  <si>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</si>
  <si>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</si>
  <si>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</si>
  <si>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</si>
  <si>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</si>
  <si>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</si>
  <si>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</si>
  <si>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</si>
  <si>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</si>
  <si>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</si>
  <si>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</si>
  <si>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</si>
  <si>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</si>
  <si>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</si>
  <si>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</si>
  <si>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</si>
  <si>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</si>
  <si>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</si>
  <si>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</si>
  <si>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</si>
  <si>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</si>
  <si>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</si>
  <si>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</si>
  <si>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</si>
  <si>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</si>
  <si>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</si>
  <si>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</si>
  <si>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</si>
  <si>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</si>
  <si>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</si>
  <si>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</si>
  <si>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</si>
  <si>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</si>
  <si>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</si>
  <si>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</si>
  <si>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</si>
  <si>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</si>
  <si>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</si>
  <si>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</si>
  <si>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</si>
  <si>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</si>
  <si>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</si>
  <si>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</si>
  <si>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</si>
  <si>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</si>
  <si>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</si>
  <si>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</si>
  <si>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</si>
  <si>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</si>
  <si>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</si>
  <si>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</si>
  <si>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</si>
  <si>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</si>
  <si>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</si>
  <si>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</si>
  <si>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</si>
  <si>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</si>
  <si>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</si>
  <si>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</si>
  <si>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</si>
  <si>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</si>
  <si>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</si>
  <si>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</si>
  <si>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</si>
  <si>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</si>
  <si>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</si>
  <si>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</si>
  <si>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</si>
  <si>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</si>
  <si>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</si>
  <si>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</si>
  <si>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</si>
  <si>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</si>
  <si>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</si>
  <si>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</si>
  <si>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</si>
  <si>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</si>
  <si>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</si>
  <si>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</si>
  <si>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</si>
  <si>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</si>
  <si>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</si>
  <si>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</si>
  <si>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</si>
  <si>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</si>
  <si>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</si>
  <si>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</si>
  <si>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</si>
  <si>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</si>
  <si>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</si>
  <si>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</si>
  <si>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</si>
  <si>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</si>
  <si>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</si>
  <si>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</si>
  <si>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</si>
  <si>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</si>
  <si>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</si>
  <si>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</si>
  <si>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</si>
  <si>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</si>
  <si>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</si>
  <si>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</si>
  <si>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</si>
  <si>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</si>
  <si>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</si>
  <si>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</si>
  <si>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</si>
  <si>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</si>
  <si>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</si>
  <si>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</si>
  <si>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</si>
  <si>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</si>
  <si>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</si>
  <si>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</si>
  <si>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</si>
  <si>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</si>
  <si>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</si>
  <si>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</si>
  <si>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</si>
  <si>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</si>
  <si>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</si>
  <si>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</si>
  <si>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</si>
  <si>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</si>
  <si>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</si>
  <si>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</si>
  <si>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</si>
  <si>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</si>
  <si>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</si>
  <si>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</si>
  <si>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</si>
  <si>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</si>
  <si>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</si>
  <si>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</si>
  <si>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</si>
  <si>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</si>
  <si>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</si>
  <si>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</si>
  <si>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</si>
  <si>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</si>
  <si>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</si>
  <si>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</si>
  <si>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</si>
  <si>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</si>
  <si>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</si>
  <si>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</si>
  <si>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</si>
  <si>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</si>
  <si>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</si>
  <si>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</si>
  <si>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</si>
  <si>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</si>
  <si>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</si>
  <si>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</si>
  <si>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</si>
  <si>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</si>
  <si>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</si>
  <si>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</si>
  <si>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</si>
  <si>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</si>
  <si>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</si>
  <si>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</si>
  <si>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</si>
  <si>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</si>
  <si>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</si>
  <si>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</si>
  <si>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</si>
  <si>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</si>
  <si>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</si>
  <si>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</si>
  <si>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</si>
  <si>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</si>
  <si>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</si>
  <si>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</si>
  <si>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</si>
  <si>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</si>
  <si>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</si>
  <si>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</si>
  <si>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</si>
  <si>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</si>
  <si>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</si>
  <si>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</si>
  <si>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</si>
  <si>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</si>
  <si>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</si>
  <si>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</si>
  <si>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</si>
  <si>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</si>
  <si>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</si>
  <si>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</si>
  <si>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</si>
  <si>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</si>
  <si>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</si>
  <si>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</si>
  <si>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</si>
  <si>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</si>
  <si>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</si>
  <si>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</si>
  <si>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</si>
  <si>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</si>
  <si>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</si>
  <si>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</si>
  <si>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</si>
  <si>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</si>
  <si>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</si>
  <si>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</si>
  <si>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</si>
  <si>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</si>
  <si>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</si>
  <si>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</si>
  <si>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</si>
  <si>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</si>
  <si>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</si>
  <si>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</si>
  <si>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</si>
  <si>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</si>
  <si>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</si>
  <si>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</si>
  <si>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</si>
  <si>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</si>
  <si>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</si>
  <si>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</si>
  <si>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</si>
  <si>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</si>
  <si>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</si>
  <si>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</si>
  <si>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</si>
  <si>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</si>
  <si>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</si>
  <si>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</si>
  <si>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</si>
  <si>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</si>
  <si>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</si>
  <si>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</si>
  <si>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</si>
  <si>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</si>
  <si>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</si>
  <si>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</si>
  <si>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</si>
  <si>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</si>
  <si>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</si>
  <si>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</si>
  <si>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</si>
  <si>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</si>
  <si>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</si>
  <si>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</si>
  <si>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</si>
  <si>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</si>
  <si>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</si>
  <si>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</si>
  <si>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</si>
  <si>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</si>
  <si>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</si>
  <si>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</si>
  <si>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</si>
  <si>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</si>
  <si>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</si>
  <si>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</si>
  <si>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</si>
  <si>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</si>
  <si>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</si>
  <si>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</si>
  <si>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</si>
  <si>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</si>
  <si>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</si>
  <si>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</si>
  <si>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</si>
  <si>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</si>
  <si>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</si>
  <si>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</si>
  <si>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</si>
  <si>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</si>
  <si>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</si>
  <si>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</si>
  <si>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</si>
  <si>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</si>
  <si>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</si>
  <si>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</si>
  <si>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</si>
  <si>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</si>
  <si>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</si>
  <si>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</si>
  <si>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</si>
  <si>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</si>
  <si>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</si>
  <si>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</si>
  <si>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</si>
  <si>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</si>
  <si>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</si>
  <si>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</si>
  <si>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</si>
  <si>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</si>
  <si>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</si>
  <si>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</si>
  <si>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</si>
  <si>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</si>
  <si>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</si>
  <si>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</si>
  <si>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</si>
  <si>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</si>
  <si>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</si>
  <si>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</si>
  <si>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</si>
  <si>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</si>
  <si>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</si>
  <si>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</si>
  <si>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</si>
  <si>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</si>
  <si>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</si>
  <si>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</si>
  <si>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</si>
  <si>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</si>
  <si>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</si>
  <si>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</si>
  <si>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</si>
  <si>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</si>
  <si>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</si>
  <si>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</si>
  <si>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</si>
  <si>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</si>
  <si>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</si>
  <si>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</si>
  <si>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</si>
  <si>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</si>
  <si>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</si>
  <si>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</si>
  <si>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</si>
  <si>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</si>
  <si>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</si>
  <si>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</si>
  <si>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</si>
  <si>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</si>
  <si>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</si>
  <si>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</si>
  <si>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</si>
  <si>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</si>
  <si>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</si>
  <si>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</si>
  <si>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</si>
  <si>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</si>
  <si>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</si>
  <si>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</si>
  <si>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</si>
  <si>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</si>
  <si>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</si>
  <si>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</si>
  <si>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</si>
  <si>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</si>
  <si>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</si>
  <si>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</si>
  <si>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</si>
  <si>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</si>
  <si>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</si>
  <si>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</si>
  <si>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</si>
  <si>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</si>
  <si>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</si>
  <si>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</si>
  <si>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</si>
  <si>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</si>
  <si>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</si>
  <si>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</si>
  <si>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</si>
  <si>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</si>
  <si>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</si>
  <si>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</si>
  <si>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</si>
  <si>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</si>
  <si>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</si>
  <si>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</si>
  <si>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</si>
  <si>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</si>
  <si>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</si>
  <si>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</si>
  <si>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</si>
  <si>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</si>
  <si>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</si>
  <si>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</si>
  <si>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</si>
  <si>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</si>
  <si>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</si>
  <si>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</si>
  <si>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</si>
  <si>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</si>
  <si>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</si>
  <si>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</si>
  <si>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</si>
  <si>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</si>
  <si>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</si>
  <si>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</si>
  <si>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</si>
  <si>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</si>
  <si>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</si>
  <si>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</si>
  <si>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</si>
  <si>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</si>
  <si>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</si>
  <si>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</si>
  <si>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</si>
  <si>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</si>
  <si>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</si>
  <si>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</si>
  <si>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</si>
  <si>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</si>
  <si>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</si>
  <si>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</si>
  <si>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</si>
  <si>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</si>
  <si>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</si>
  <si>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</si>
  <si>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</si>
  <si>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</si>
  <si>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</si>
  <si>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</si>
  <si>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</si>
  <si>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</si>
  <si>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</si>
  <si>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</si>
  <si>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</si>
  <si>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</si>
  <si>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</si>
  <si>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</si>
  <si>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</si>
  <si>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</si>
  <si>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</si>
  <si>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</si>
  <si>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</si>
  <si>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</si>
  <si>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</si>
  <si>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</si>
  <si>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</si>
  <si>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</si>
  <si>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</si>
  <si>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</si>
  <si>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</si>
  <si>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</si>
  <si>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</si>
  <si>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</si>
  <si>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</si>
  <si>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</si>
  <si>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</si>
  <si>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</si>
  <si>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</si>
  <si>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</si>
  <si>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</si>
  <si>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</si>
  <si>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</si>
  <si>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</si>
  <si>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</si>
  <si>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</si>
  <si>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</si>
  <si>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</si>
  <si>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</si>
  <si>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</si>
  <si>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</si>
  <si>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</si>
  <si>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</si>
  <si>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</si>
  <si>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</si>
  <si>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</si>
  <si>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</si>
  <si>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</si>
  <si>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</si>
  <si>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</si>
  <si>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</si>
  <si>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</si>
  <si>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</si>
  <si>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</si>
  <si>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</si>
  <si>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</si>
  <si>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</si>
  <si>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</si>
  <si>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</si>
  <si>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</si>
  <si>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</si>
  <si>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</si>
  <si>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</si>
  <si>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</si>
  <si>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</si>
  <si>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</si>
  <si>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</si>
  <si>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</si>
  <si>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</si>
  <si>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</si>
  <si>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</si>
  <si>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</si>
  <si>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</si>
  <si>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</si>
  <si>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</si>
  <si>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</si>
  <si>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</si>
  <si>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</si>
  <si>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</si>
  <si>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</si>
  <si>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</si>
  <si>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</si>
  <si>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</si>
  <si>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</si>
  <si>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</si>
  <si>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</si>
  <si>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</si>
  <si>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</si>
  <si>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</si>
  <si>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</si>
  <si>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</si>
  <si>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</si>
  <si>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</si>
  <si>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</si>
  <si>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</si>
  <si>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</si>
  <si>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</si>
  <si>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</si>
  <si>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</si>
  <si>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</si>
  <si>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</si>
  <si>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</si>
  <si>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</si>
  <si>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</si>
  <si>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</si>
  <si>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</si>
  <si>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</si>
  <si>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</si>
  <si>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</si>
  <si>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</si>
  <si>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</si>
  <si>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</si>
  <si>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</si>
  <si>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</si>
  <si>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</si>
  <si>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</si>
  <si>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</si>
  <si>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</si>
  <si>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</si>
  <si>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</si>
  <si>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</si>
  <si>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</si>
  <si>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</si>
  <si>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</si>
  <si>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</si>
  <si>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</si>
  <si>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</si>
  <si>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</si>
  <si>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</si>
  <si>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</si>
  <si>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</si>
  <si>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</si>
  <si>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</si>
  <si>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</si>
  <si>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</si>
  <si>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</si>
  <si>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</si>
  <si>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</si>
  <si>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</si>
  <si>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</si>
  <si>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</si>
  <si>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</si>
  <si>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</si>
  <si>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</si>
  <si>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</si>
  <si>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</si>
  <si>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</si>
  <si>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</si>
  <si>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</si>
  <si>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</si>
  <si>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</si>
  <si>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</si>
  <si>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</si>
  <si>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</si>
  <si>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</si>
  <si>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</si>
  <si>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</si>
  <si>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</si>
  <si>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</si>
  <si>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</si>
  <si>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</si>
  <si>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</si>
  <si>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</si>
  <si>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</si>
  <si>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</si>
  <si>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</si>
  <si>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</si>
  <si>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</si>
  <si>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</si>
  <si>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</si>
  <si>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</si>
  <si>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</si>
  <si>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</si>
  <si>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</si>
  <si>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</si>
  <si>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</si>
  <si>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</si>
  <si>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</si>
  <si>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</si>
  <si>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</si>
  <si>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</si>
  <si>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</si>
  <si>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</si>
  <si>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</si>
  <si>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</si>
  <si>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</si>
  <si>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</si>
  <si>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</si>
  <si>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</si>
  <si>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</si>
  <si>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</si>
  <si>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</si>
  <si>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</si>
  <si>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</si>
  <si>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</si>
  <si>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</si>
  <si>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</si>
  <si>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</si>
  <si>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</si>
  <si>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</si>
  <si>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</si>
  <si>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</si>
  <si>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</si>
  <si>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</si>
  <si>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</si>
  <si>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</si>
  <si>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</si>
  <si>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</si>
  <si>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</si>
  <si>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</si>
  <si>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</si>
  <si>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</si>
  <si>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</si>
  <si>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</si>
  <si>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</si>
  <si>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</si>
  <si>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</si>
  <si>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</si>
  <si>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</si>
  <si>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</si>
  <si>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</si>
  <si>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</si>
  <si>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</si>
  <si>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</si>
  <si>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</si>
  <si>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</si>
  <si>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</si>
  <si>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</si>
  <si>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</si>
  <si>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</si>
  <si>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</si>
  <si>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</si>
  <si>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</si>
  <si>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</si>
  <si>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</si>
  <si>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</si>
  <si>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</si>
  <si>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</si>
  <si>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</si>
  <si>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</si>
  <si>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</si>
  <si>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</si>
  <si>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</si>
  <si>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</si>
  <si>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</si>
  <si>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</si>
  <si>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</si>
  <si>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</si>
  <si>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</si>
  <si>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</si>
  <si>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</si>
  <si>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</si>
  <si>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</si>
  <si>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</si>
  <si>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</si>
  <si>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</si>
  <si>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</si>
  <si>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</si>
  <si>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</si>
  <si>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</si>
  <si>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</si>
  <si>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</si>
  <si>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</si>
  <si>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</si>
  <si>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</si>
  <si>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</si>
  <si>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</si>
  <si>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</si>
  <si>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</si>
  <si>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</si>
  <si>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</si>
  <si>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</si>
  <si>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</si>
  <si>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</si>
  <si>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</si>
  <si>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</si>
  <si>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</si>
  <si>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</si>
  <si>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</si>
  <si>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</si>
  <si>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</si>
  <si>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</si>
  <si>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</si>
  <si>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</si>
  <si>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</si>
  <si>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</si>
  <si>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</si>
  <si>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</si>
  <si>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</si>
  <si>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</si>
  <si>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</si>
  <si>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</si>
  <si>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</si>
  <si>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</si>
  <si>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</si>
  <si>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</si>
  <si>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</si>
  <si>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</si>
  <si>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</si>
  <si>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</si>
  <si>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</si>
  <si>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</si>
  <si>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</si>
  <si>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</si>
  <si>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</si>
  <si>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</si>
  <si>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</si>
  <si>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</si>
  <si>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</si>
  <si>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</si>
  <si>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</si>
  <si>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</si>
  <si>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</si>
  <si>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</si>
  <si>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</si>
  <si>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</si>
  <si>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</si>
  <si>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</si>
  <si>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</si>
  <si>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</si>
  <si>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</si>
  <si>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</si>
  <si>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</si>
  <si>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</si>
  <si>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</si>
  <si>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</si>
  <si>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</si>
  <si>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</si>
  <si>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</si>
  <si>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</si>
  <si>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</si>
  <si>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</si>
  <si>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</si>
  <si>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</si>
  <si>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</si>
  <si>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</si>
  <si>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</si>
  <si>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</si>
  <si>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</si>
  <si>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</si>
  <si>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</si>
  <si>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</si>
  <si>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</si>
  <si>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</si>
  <si>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</si>
  <si>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</si>
  <si>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</si>
  <si>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</si>
  <si>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</si>
  <si>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</si>
  <si>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</si>
  <si>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</si>
  <si>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</si>
  <si>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</si>
  <si>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</si>
  <si>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</si>
  <si>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</si>
  <si>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</si>
  <si>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</si>
  <si>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</si>
  <si>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</si>
  <si>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</si>
  <si>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</si>
  <si>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</si>
  <si>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</si>
  <si>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</si>
  <si>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</si>
  <si>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</si>
  <si>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</si>
  <si>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</si>
  <si>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</si>
  <si>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</si>
  <si>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</si>
  <si>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</si>
  <si>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</si>
  <si>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</si>
  <si>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</si>
  <si>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</si>
  <si>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</si>
  <si>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</si>
  <si>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</si>
  <si>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</si>
  <si>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</si>
  <si>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</si>
  <si>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</si>
  <si>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</si>
  <si>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</si>
  <si>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</si>
  <si>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</si>
  <si>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</si>
  <si>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</si>
  <si>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</si>
  <si>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</si>
  <si>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</si>
  <si>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</si>
  <si>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</si>
  <si>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</si>
  <si>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</si>
  <si>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</si>
  <si>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</si>
  <si>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</si>
  <si>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</si>
  <si>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</si>
  <si>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</si>
  <si>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</si>
  <si>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</si>
  <si>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</si>
  <si>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</si>
  <si>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</si>
  <si>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</si>
  <si>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</si>
  <si>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</si>
  <si>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</si>
  <si>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</si>
  <si>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</si>
  <si>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</si>
  <si>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</si>
  <si>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</si>
  <si>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</si>
  <si>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</si>
  <si>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</si>
  <si>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</si>
  <si>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</si>
  <si>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</si>
  <si>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</si>
  <si>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</si>
  <si>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</si>
  <si>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</si>
  <si>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</si>
  <si>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</si>
  <si>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</si>
  <si>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</si>
  <si>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</si>
  <si>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</si>
  <si>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</si>
  <si>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</si>
  <si>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</si>
  <si>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</si>
  <si>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</si>
  <si>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</si>
  <si>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</si>
  <si>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</si>
  <si>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</si>
  <si>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</si>
  <si>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</si>
  <si>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</si>
  <si>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</si>
  <si>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</si>
  <si>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</si>
  <si>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</si>
  <si>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</si>
  <si>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</si>
  <si>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</si>
  <si>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</si>
  <si>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</si>
  <si>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</si>
  <si>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</si>
  <si>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</si>
  <si>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</si>
  <si>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</si>
  <si>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</si>
  <si>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</si>
  <si>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</si>
  <si>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</si>
  <si>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</si>
  <si>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</si>
  <si>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</si>
  <si>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</si>
  <si>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</si>
  <si>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</si>
  <si>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</si>
  <si>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</si>
  <si>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</si>
  <si>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</si>
  <si>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</si>
  <si>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</si>
  <si>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</si>
  <si>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</si>
  <si>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</si>
  <si>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</si>
  <si>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</si>
  <si>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</si>
  <si>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</si>
  <si>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</si>
  <si>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</si>
  <si>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</si>
  <si>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</si>
  <si>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</si>
  <si>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</si>
  <si>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</si>
  <si>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</si>
  <si>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</si>
  <si>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</si>
  <si>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</si>
  <si>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</si>
  <si>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</si>
  <si>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</si>
  <si>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</si>
  <si>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</si>
  <si>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</si>
  <si>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</si>
  <si>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</si>
  <si>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</si>
  <si>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</si>
  <si>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</si>
  <si>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</si>
  <si>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</si>
  <si>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</si>
  <si>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</si>
  <si>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</si>
  <si>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</si>
  <si>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</si>
  <si>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</si>
  <si>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</si>
  <si>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</si>
  <si>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</si>
  <si>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</si>
  <si>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</si>
  <si>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</si>
  <si>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</si>
  <si>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</si>
  <si>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</si>
  <si>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</si>
  <si>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</si>
  <si>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</si>
  <si>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</si>
  <si>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</si>
  <si>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</si>
  <si>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</si>
  <si>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</si>
  <si>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</si>
  <si>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</si>
  <si>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</si>
  <si>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</si>
  <si>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</si>
  <si>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</si>
  <si>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</si>
  <si>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</si>
  <si>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</si>
  <si>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</si>
  <si>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</si>
  <si>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</si>
  <si>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</si>
  <si>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</si>
  <si>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</si>
  <si>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</si>
  <si>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</si>
  <si>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</si>
  <si>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</si>
  <si>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</si>
  <si>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</si>
  <si>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</si>
  <si>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</si>
  <si>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</si>
  <si>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</si>
  <si>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</si>
  <si>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</si>
  <si>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</si>
  <si>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</si>
  <si>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</si>
  <si>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</si>
  <si>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</si>
  <si>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</si>
  <si>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</si>
  <si>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</si>
  <si>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</si>
  <si>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</si>
  <si>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</si>
  <si>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</si>
  <si>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</si>
  <si>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</si>
  <si>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</si>
  <si>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</si>
  <si>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</si>
  <si>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</si>
  <si>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</si>
  <si>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</si>
  <si>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</si>
  <si>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</si>
  <si>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</si>
  <si>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</si>
  <si>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</si>
  <si>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</si>
  <si>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</si>
  <si>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</si>
  <si>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</si>
  <si>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</si>
  <si>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</si>
  <si>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</si>
  <si>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</si>
  <si>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</si>
  <si>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</si>
  <si>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</si>
  <si>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</si>
  <si>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</si>
  <si>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</si>
  <si>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</si>
  <si>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</si>
  <si>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</si>
  <si>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</si>
  <si>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</si>
  <si>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</si>
  <si>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</si>
  <si>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</si>
  <si>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</si>
  <si>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</si>
  <si>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</si>
  <si>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</si>
  <si>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</si>
  <si>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</si>
  <si>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</si>
  <si>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</si>
  <si>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</si>
  <si>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</si>
  <si>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</si>
  <si>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</si>
  <si>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</si>
  <si>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</si>
  <si>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</si>
  <si>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</si>
  <si>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</si>
  <si>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</si>
  <si>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</si>
  <si>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</si>
  <si>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</si>
  <si>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</si>
  <si>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</si>
  <si>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</si>
  <si>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</si>
  <si>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</si>
  <si>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</si>
  <si>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</si>
  <si>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</si>
  <si>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</si>
  <si>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</si>
  <si>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</si>
  <si>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</si>
  <si>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</si>
  <si>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</si>
  <si>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</si>
  <si>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</si>
  <si>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</si>
  <si>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</si>
  <si>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</si>
  <si>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</si>
  <si>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</si>
  <si>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</si>
  <si>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</si>
  <si>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</si>
  <si>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</si>
  <si>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</si>
  <si>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</si>
  <si>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</si>
  <si>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</si>
  <si>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</si>
  <si>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</si>
  <si>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</si>
  <si>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</si>
  <si>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</si>
  <si>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</si>
  <si>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</si>
  <si>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</si>
  <si>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</si>
  <si>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</si>
  <si>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</si>
  <si>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</si>
  <si>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</si>
  <si>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</si>
  <si>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</si>
  <si>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</si>
  <si>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</si>
  <si>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</si>
  <si>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</si>
  <si>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</si>
  <si>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</si>
  <si>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</si>
  <si>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</si>
  <si>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</si>
  <si>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</si>
  <si>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</si>
  <si>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</si>
  <si>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</si>
  <si>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</si>
  <si>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</si>
  <si>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</si>
  <si>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</si>
  <si>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</si>
  <si>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</si>
  <si>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</si>
  <si>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</si>
  <si>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</si>
  <si>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</si>
  <si>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</si>
  <si>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</si>
  <si>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</si>
  <si>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</si>
  <si>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</si>
  <si>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</si>
  <si>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</si>
  <si>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</si>
  <si>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</si>
  <si>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</si>
  <si>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</si>
  <si>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</si>
  <si>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</si>
  <si>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</si>
  <si>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</si>
  <si>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</si>
  <si>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</si>
  <si>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</si>
  <si>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</si>
  <si>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</si>
  <si>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</si>
  <si>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</si>
  <si>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</si>
  <si>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</si>
  <si>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</si>
  <si>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</si>
  <si>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</si>
  <si>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</si>
  <si>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</si>
  <si>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</si>
  <si>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</si>
  <si>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</si>
  <si>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</si>
  <si>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</si>
  <si>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</si>
  <si>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</si>
  <si>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</si>
  <si>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</si>
  <si>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</si>
  <si>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</si>
  <si>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</si>
  <si>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</si>
  <si>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</si>
  <si>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</si>
  <si>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</si>
  <si>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</si>
  <si>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</si>
  <si>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</si>
  <si>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</si>
  <si>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</si>
  <si>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</si>
  <si>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</si>
  <si>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</si>
  <si>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</si>
  <si>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</si>
  <si>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</si>
  <si>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</si>
  <si>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</si>
  <si>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</si>
  <si>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</si>
  <si>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</si>
  <si>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</si>
  <si>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</si>
  <si>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</si>
  <si>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</si>
  <si>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</si>
  <si>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</si>
  <si>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</si>
  <si>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</si>
  <si>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</si>
  <si>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</si>
  <si>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</si>
  <si>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</si>
  <si>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</si>
  <si>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</si>
  <si>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</si>
  <si>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</si>
  <si>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</si>
  <si>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</si>
  <si>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</si>
  <si>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</si>
  <si>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</si>
  <si>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</si>
  <si>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</si>
  <si>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</si>
  <si>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</si>
  <si>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</si>
  <si>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</si>
  <si>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</si>
  <si>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</si>
  <si>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</si>
  <si>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</si>
  <si>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</si>
  <si>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</si>
  <si>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</si>
  <si>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</si>
  <si>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</si>
  <si>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</si>
  <si>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</si>
  <si>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</si>
  <si>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</si>
  <si>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</si>
  <si>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</si>
  <si>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</si>
  <si>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</si>
  <si>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</si>
  <si>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</si>
  <si>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</si>
  <si>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</si>
  <si>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</si>
  <si>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</si>
  <si>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</si>
  <si>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</si>
  <si>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</si>
  <si>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</si>
  <si>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</si>
  <si>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</si>
  <si>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</si>
  <si>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</si>
  <si>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</si>
  <si>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</si>
  <si>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</si>
  <si>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</si>
  <si>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</si>
  <si>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</si>
  <si>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</si>
  <si>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</si>
  <si>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</si>
  <si>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</si>
  <si>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</si>
  <si>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</si>
  <si>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</si>
  <si>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</si>
  <si>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</si>
  <si>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</si>
  <si>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</si>
  <si>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</si>
  <si>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</si>
  <si>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</si>
  <si>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</si>
  <si>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</si>
  <si>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</si>
  <si>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</si>
  <si>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</si>
  <si>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</si>
  <si>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</si>
  <si>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</si>
  <si>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</si>
  <si>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</si>
  <si>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</si>
  <si>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</si>
  <si>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</si>
  <si>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</si>
  <si>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</si>
  <si>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</si>
  <si>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</si>
  <si>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</si>
  <si>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</si>
  <si>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</si>
  <si>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</si>
  <si>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</si>
  <si>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</si>
  <si>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</si>
  <si>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</si>
  <si>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</si>
  <si>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</si>
  <si>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</si>
  <si>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</si>
  <si>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</si>
  <si>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</si>
  <si>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</si>
  <si>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</si>
  <si>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</si>
  <si>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</si>
  <si>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</si>
  <si>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</si>
  <si>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</si>
  <si>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</si>
  <si>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</si>
  <si>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</si>
  <si>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</si>
  <si>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</si>
  <si>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</si>
  <si>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</si>
  <si>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</si>
  <si>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</si>
  <si>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</si>
  <si>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</si>
  <si>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</si>
  <si>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</si>
  <si>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</si>
  <si>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</si>
  <si>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</si>
  <si>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</si>
  <si>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</si>
  <si>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</si>
  <si>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</si>
  <si>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</si>
  <si>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</si>
  <si>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</si>
  <si>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</si>
  <si>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</si>
  <si>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</si>
  <si>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</si>
  <si>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</si>
  <si>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</si>
  <si>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</si>
  <si>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</si>
  <si>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</si>
  <si>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</si>
  <si>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</si>
  <si>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</si>
  <si>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</si>
  <si>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</si>
  <si>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</si>
  <si>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</si>
  <si>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</si>
  <si>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</si>
  <si>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</si>
  <si>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</si>
  <si>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</si>
  <si>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</si>
  <si>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</si>
  <si>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</si>
  <si>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</si>
  <si>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</si>
  <si>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</si>
  <si>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</si>
  <si>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</si>
  <si>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</si>
  <si>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</si>
  <si>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</si>
  <si>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</si>
  <si>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</si>
  <si>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</si>
  <si>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</si>
  <si>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</si>
  <si>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</si>
  <si>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</si>
  <si>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</si>
  <si>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</si>
  <si>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</si>
  <si>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</si>
  <si>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</si>
  <si>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</si>
  <si>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</si>
  <si>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</si>
  <si>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</si>
  <si>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</si>
  <si>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</si>
  <si>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</si>
  <si>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</si>
  <si>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</si>
  <si>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</si>
  <si>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</si>
  <si>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</si>
  <si>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</si>
  <si>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</si>
  <si>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</si>
  <si>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</si>
  <si>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</si>
  <si>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</si>
  <si>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</si>
  <si>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</si>
  <si>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</si>
  <si>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</si>
  <si>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</si>
  <si>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</si>
  <si>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</si>
  <si>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</si>
  <si>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</si>
  <si>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</si>
  <si>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</si>
  <si>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</si>
  <si>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</si>
  <si>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</si>
  <si>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</si>
  <si>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</si>
  <si>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</si>
  <si>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</si>
  <si>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</si>
  <si>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</si>
  <si>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</si>
  <si>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</si>
  <si>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</si>
  <si>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</si>
  <si>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</si>
  <si>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</si>
  <si>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</si>
  <si>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</si>
  <si>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</si>
  <si>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</si>
  <si>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</si>
  <si>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</si>
  <si>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</si>
  <si>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</si>
  <si>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</si>
  <si>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</si>
  <si>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</si>
  <si>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</si>
  <si>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</si>
  <si>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</si>
  <si>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</si>
  <si>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</si>
  <si>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</si>
  <si>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</si>
  <si>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</si>
  <si>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</si>
  <si>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</si>
  <si>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</si>
  <si>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</si>
  <si>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</si>
  <si>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</si>
  <si>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</si>
  <si>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</si>
  <si>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</si>
  <si>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</si>
  <si>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</si>
  <si>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</si>
  <si>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</si>
  <si>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</si>
  <si>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</si>
  <si>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</si>
  <si>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</si>
  <si>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</si>
  <si>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</si>
  <si>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</si>
  <si>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</si>
  <si>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</si>
  <si>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</si>
  <si>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</si>
  <si>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</si>
  <si>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</si>
  <si>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</si>
  <si>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</si>
  <si>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</si>
  <si>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</si>
  <si>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</si>
  <si>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</si>
  <si>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</si>
  <si>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</si>
  <si>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</si>
  <si>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</si>
  <si>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</si>
  <si>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</si>
  <si>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</si>
  <si>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</si>
  <si>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</si>
  <si>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</si>
  <si>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</si>
  <si>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</si>
  <si>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</si>
  <si>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</si>
  <si>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</si>
  <si>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</si>
  <si>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</si>
  <si>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</si>
  <si>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</si>
  <si>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</si>
  <si>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</si>
  <si>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</si>
  <si>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</si>
  <si>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</si>
  <si>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</si>
  <si>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</si>
  <si>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</si>
  <si>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</si>
  <si>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</si>
  <si>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</si>
  <si>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</si>
  <si>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</si>
  <si>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</si>
  <si>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</si>
  <si>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</si>
  <si>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</si>
  <si>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</si>
  <si>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</si>
  <si>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</si>
  <si>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</si>
  <si>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</si>
  <si>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</si>
  <si>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</si>
  <si>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</si>
  <si>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</si>
  <si>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</si>
  <si>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</si>
  <si>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</si>
  <si>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</si>
  <si>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</si>
  <si>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</si>
  <si>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</si>
  <si>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</si>
  <si>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</si>
  <si>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</si>
  <si>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</si>
  <si>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</si>
  <si>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</si>
  <si>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</si>
  <si>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</si>
  <si>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</si>
  <si>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</si>
  <si>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</si>
  <si>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</si>
  <si>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</si>
  <si>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</si>
  <si>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</si>
  <si>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</si>
  <si>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</si>
  <si>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</si>
  <si>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</si>
  <si>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</si>
  <si>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</si>
  <si>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</si>
  <si>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</si>
  <si>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</si>
  <si>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</si>
  <si>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</si>
  <si>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</si>
  <si>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</si>
  <si>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</si>
  <si>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</si>
  <si>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</si>
  <si>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</si>
  <si>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</si>
  <si>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</si>
  <si>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</si>
  <si>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</si>
  <si>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</si>
  <si>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</si>
  <si>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</si>
  <si>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</si>
  <si>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</si>
  <si>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</si>
  <si>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</si>
  <si>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</si>
  <si>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</si>
  <si>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</si>
  <si>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</si>
  <si>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</si>
  <si>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</si>
  <si>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</si>
  <si>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</si>
  <si>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</si>
  <si>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</si>
  <si>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</si>
  <si>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</si>
  <si>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</si>
  <si>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</si>
  <si>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</si>
  <si>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</si>
  <si>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</si>
  <si>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</si>
  <si>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</si>
  <si>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</si>
  <si>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</si>
  <si>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</si>
  <si>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</si>
  <si>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</si>
  <si>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</si>
  <si>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</si>
  <si>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</si>
  <si>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</si>
  <si>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</si>
  <si>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</si>
  <si>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</si>
  <si>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</si>
  <si>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</si>
  <si>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</si>
  <si>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</si>
  <si>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</si>
  <si>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</si>
  <si>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</si>
  <si>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</si>
  <si>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</si>
  <si>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</si>
  <si>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</si>
  <si>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</si>
  <si>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</si>
  <si>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</si>
  <si>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</si>
  <si>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</si>
  <si>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</si>
  <si>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</si>
  <si>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</si>
  <si>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</si>
  <si>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</si>
  <si>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</si>
  <si>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</si>
  <si>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</si>
  <si>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</si>
  <si>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</si>
  <si>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</si>
  <si>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</si>
  <si>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</si>
  <si>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</si>
  <si>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</si>
  <si>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</si>
  <si>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</si>
  <si>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</si>
  <si>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</si>
  <si>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</si>
  <si>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</si>
  <si>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</si>
  <si>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</si>
  <si>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</si>
  <si>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</si>
  <si>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</si>
  <si>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</si>
  <si>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</si>
  <si>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</si>
  <si>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</si>
  <si>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</si>
  <si>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</si>
  <si>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</si>
  <si>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</si>
  <si>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</si>
  <si>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</si>
  <si>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</si>
  <si>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</si>
  <si>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</si>
  <si>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</si>
  <si>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</si>
  <si>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</si>
  <si>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</si>
  <si>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</si>
  <si>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</si>
  <si>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</si>
  <si>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</si>
  <si>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</si>
  <si>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</si>
  <si>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</si>
  <si>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</si>
  <si>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</si>
  <si>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</si>
  <si>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</si>
  <si>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</si>
  <si>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</si>
  <si>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</si>
  <si>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</si>
  <si>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</si>
  <si>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</si>
  <si>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</si>
  <si>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</si>
  <si>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</si>
  <si>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</si>
  <si>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</si>
  <si>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</si>
  <si>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</si>
  <si>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</si>
  <si>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</si>
  <si>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</si>
  <si>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</si>
  <si>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</si>
  <si>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</si>
  <si>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</si>
  <si>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</si>
  <si>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</si>
  <si>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</si>
  <si>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</si>
  <si>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</si>
  <si>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</si>
  <si>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</si>
  <si>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</si>
  <si>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</si>
  <si>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</si>
  <si>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</si>
  <si>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</si>
  <si>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</si>
  <si>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</si>
  <si>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</si>
  <si>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</si>
  <si>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</si>
  <si>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</si>
  <si>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</si>
  <si>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</si>
  <si>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</si>
  <si>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</si>
  <si>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</si>
  <si>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</si>
  <si>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</si>
  <si>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</si>
  <si>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</si>
  <si>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</si>
  <si>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</si>
  <si>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</si>
  <si>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</si>
  <si>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</si>
  <si>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</si>
  <si>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</si>
  <si>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</si>
  <si>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</si>
  <si>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</si>
  <si>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</si>
  <si>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</si>
  <si>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</si>
  <si>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</si>
  <si>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</si>
  <si>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</si>
  <si>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</si>
  <si>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</si>
  <si>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</si>
  <si>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</si>
  <si>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</si>
  <si>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</si>
  <si>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</si>
  <si>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</si>
  <si>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</si>
  <si>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</si>
  <si>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</si>
  <si>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</si>
  <si>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</si>
  <si>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</si>
  <si>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</si>
  <si>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</si>
  <si>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</si>
  <si>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</si>
  <si>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</si>
  <si>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</si>
  <si>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</si>
  <si>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</si>
  <si>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</si>
  <si>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</si>
  <si>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</si>
  <si>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</si>
  <si>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</si>
  <si>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</si>
  <si>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</si>
  <si>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</si>
  <si>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</si>
  <si>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</si>
  <si>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</si>
  <si>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</si>
  <si>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</si>
  <si>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</si>
  <si>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</si>
  <si>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</si>
  <si>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</si>
  <si>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</si>
  <si>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</si>
  <si>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</si>
  <si>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</si>
  <si>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</si>
  <si>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</si>
  <si>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</si>
  <si>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</si>
  <si>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</si>
  <si>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</si>
  <si>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</si>
  <si>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</si>
  <si>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</si>
  <si>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</si>
  <si>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</si>
  <si>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</si>
  <si>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</si>
  <si>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</si>
  <si>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</si>
  <si>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</si>
  <si>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</si>
  <si>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</si>
  <si>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</si>
  <si>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</si>
  <si>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</si>
  <si>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</si>
  <si>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</si>
  <si>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</si>
  <si>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</si>
  <si>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</si>
  <si>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</si>
  <si>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</si>
  <si>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</si>
  <si>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</si>
  <si>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</si>
  <si>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</si>
  <si>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</si>
  <si>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</si>
  <si>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</si>
  <si>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</si>
  <si>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</si>
  <si>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</si>
  <si>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</si>
  <si>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</si>
  <si>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</si>
  <si>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</si>
  <si>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</si>
  <si>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</si>
  <si>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</si>
  <si>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</si>
  <si>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</si>
  <si>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</si>
  <si>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</si>
  <si>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</si>
  <si>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</si>
  <si>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</si>
  <si>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</si>
  <si>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</si>
  <si>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</si>
  <si>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</si>
  <si>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</si>
  <si>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</si>
  <si>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</si>
  <si>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</si>
  <si>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</si>
  <si>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</si>
  <si>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</si>
  <si>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</si>
  <si>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</si>
  <si>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</si>
  <si>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</si>
  <si>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</si>
  <si>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</si>
  <si>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</si>
  <si>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</si>
  <si>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</si>
  <si>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</si>
  <si>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</si>
  <si>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</si>
  <si>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</si>
  <si>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</si>
  <si>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</si>
  <si>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</si>
  <si>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</si>
  <si>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</si>
  <si>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</si>
  <si>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</si>
  <si>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</si>
  <si>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</si>
  <si>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</si>
  <si>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</si>
  <si>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</si>
  <si>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</si>
  <si>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</si>
  <si>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</si>
  <si>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</si>
  <si>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</si>
  <si>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</si>
  <si>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</si>
  <si>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</si>
  <si>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</si>
  <si>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</si>
  <si>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</si>
  <si>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</si>
  <si>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</si>
  <si>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</si>
  <si>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</si>
  <si>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</si>
  <si>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</si>
  <si>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</si>
  <si>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</si>
  <si>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</si>
  <si>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</si>
  <si>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</si>
  <si>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</si>
  <si>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</si>
  <si>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</si>
  <si>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</si>
  <si>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</si>
  <si>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</si>
  <si>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</si>
  <si>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</si>
  <si>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</si>
  <si>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</si>
  <si>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</si>
  <si>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</si>
  <si>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</si>
  <si>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</si>
  <si>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</si>
  <si>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</si>
  <si>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</si>
  <si>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</si>
  <si>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</si>
  <si>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</si>
  <si>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</si>
  <si>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</si>
  <si>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</si>
  <si>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</si>
  <si>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</si>
  <si>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</si>
  <si>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</si>
  <si>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</si>
  <si>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</si>
  <si>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</si>
  <si>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</si>
  <si>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</si>
  <si>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</si>
  <si>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</si>
  <si>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</si>
  <si>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</si>
  <si>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</si>
  <si>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</si>
  <si>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</si>
  <si>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</si>
  <si>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</si>
  <si>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</si>
  <si>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</si>
  <si>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</si>
  <si>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</si>
  <si>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</si>
  <si>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</si>
  <si>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</si>
  <si>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</si>
  <si>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</si>
  <si>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</si>
  <si>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</si>
  <si>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</si>
  <si>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</si>
  <si>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</si>
  <si>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</si>
  <si>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</si>
  <si>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</si>
  <si>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</si>
  <si>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</si>
  <si>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</si>
  <si>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</si>
  <si>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</si>
  <si>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</si>
  <si>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</si>
  <si>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</si>
  <si>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</si>
  <si>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</si>
  <si>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</si>
  <si>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</si>
  <si>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</si>
  <si>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</si>
  <si>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</si>
  <si>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</si>
  <si>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</si>
  <si>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</si>
  <si>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</si>
  <si>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</si>
  <si>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</si>
  <si>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</si>
  <si>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</si>
  <si>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</si>
  <si>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</si>
  <si>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</si>
  <si>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</si>
  <si>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</si>
  <si>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</si>
  <si>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</si>
  <si>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</si>
  <si>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</si>
  <si>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</si>
  <si>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</si>
  <si>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</si>
  <si>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</si>
  <si>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</si>
  <si>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</si>
  <si>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</si>
  <si>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</si>
  <si>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</si>
  <si>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</si>
  <si>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</si>
  <si>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</si>
  <si>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</si>
  <si>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</si>
  <si>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</si>
  <si>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</si>
  <si>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</si>
  <si>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</si>
  <si>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</si>
  <si>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</si>
  <si>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</si>
  <si>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</si>
  <si>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</si>
  <si>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</si>
  <si>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</si>
  <si>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</si>
  <si>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</si>
  <si>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</si>
  <si>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</si>
  <si>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</si>
  <si>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</si>
  <si>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</si>
  <si>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</si>
  <si>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</si>
  <si>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</si>
  <si>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</si>
  <si>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</si>
  <si>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</si>
  <si>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</si>
  <si>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</si>
  <si>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</si>
  <si>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</si>
  <si>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</si>
  <si>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</si>
  <si>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</si>
  <si>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</si>
  <si>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</si>
  <si>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</si>
  <si>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</si>
  <si>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</si>
  <si>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</si>
  <si>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</si>
  <si>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</si>
  <si>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</si>
  <si>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</si>
  <si>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</si>
  <si>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</si>
  <si>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</si>
  <si>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</si>
  <si>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</si>
  <si>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</si>
  <si>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</si>
  <si>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</si>
  <si>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</si>
  <si>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</si>
  <si>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</si>
  <si>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</si>
  <si>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</si>
  <si>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</si>
  <si>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</si>
  <si>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</si>
  <si>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</si>
  <si>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</si>
  <si>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</si>
  <si>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</si>
  <si>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</si>
  <si>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</si>
  <si>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</si>
  <si>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</si>
  <si>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</si>
  <si>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</si>
  <si>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</si>
  <si>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</si>
  <si>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</si>
  <si>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</si>
  <si>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</si>
  <si>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</si>
  <si>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</si>
  <si>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</si>
  <si>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</si>
  <si>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</si>
  <si>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</si>
  <si>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</si>
  <si>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</si>
  <si>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</si>
  <si>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</si>
  <si>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</si>
  <si>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</si>
  <si>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</si>
  <si>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</si>
  <si>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</si>
  <si>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</si>
  <si>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</si>
  <si>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</si>
  <si>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</si>
  <si>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</si>
  <si>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</si>
  <si>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</si>
  <si>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</si>
  <si>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</si>
  <si>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</si>
  <si>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</si>
  <si>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</si>
  <si>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</si>
  <si>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</si>
  <si>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</si>
  <si>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</si>
  <si>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</si>
  <si>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</si>
  <si>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</si>
  <si>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</si>
  <si>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</si>
  <si>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</si>
  <si>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</si>
  <si>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</si>
  <si>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</si>
  <si>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</si>
  <si>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</si>
  <si>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</si>
  <si>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</si>
  <si>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</si>
  <si>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</si>
  <si>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</si>
  <si>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</si>
  <si>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</si>
  <si>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</si>
  <si>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</si>
  <si>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</si>
  <si>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</si>
  <si>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</si>
  <si>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</si>
  <si>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</si>
  <si>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</si>
  <si>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</si>
  <si>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</si>
  <si>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</si>
  <si>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</si>
  <si>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</si>
  <si>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</si>
  <si>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</si>
  <si>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</si>
  <si>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</si>
  <si>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</si>
  <si>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</si>
  <si>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</si>
  <si>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</si>
  <si>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</si>
  <si>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</si>
  <si>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</si>
  <si>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</si>
  <si>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</si>
  <si>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</si>
  <si>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</si>
  <si>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</si>
  <si>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</si>
  <si>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</si>
  <si>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</si>
  <si>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</si>
  <si>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</si>
  <si>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</si>
  <si>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</si>
  <si>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</si>
  <si>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</si>
  <si>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</si>
  <si>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</si>
  <si>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</si>
  <si>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</si>
  <si>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</si>
  <si>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</si>
  <si>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</si>
  <si>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</si>
  <si>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</si>
  <si>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</si>
  <si>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</si>
  <si>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</si>
  <si>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</si>
  <si>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</si>
  <si>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</si>
  <si>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</si>
  <si>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</si>
  <si>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</si>
  <si>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</si>
  <si>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</si>
  <si>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</si>
  <si>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</si>
  <si>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</si>
  <si>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</si>
  <si>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</si>
  <si>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</si>
  <si>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</si>
  <si>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</si>
  <si>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</si>
  <si>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</si>
  <si>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</si>
  <si>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</si>
  <si>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</si>
  <si>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</si>
  <si>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</si>
  <si>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</si>
  <si>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</si>
  <si>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</si>
  <si>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</si>
  <si>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</si>
  <si>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</si>
  <si>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</si>
  <si>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</si>
  <si>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</si>
  <si>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</si>
  <si>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</si>
  <si>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</si>
  <si>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</si>
  <si>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</si>
  <si>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</si>
  <si>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</si>
  <si>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</si>
  <si>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</si>
  <si>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</si>
  <si>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</si>
  <si>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</si>
  <si>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</si>
  <si>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</si>
  <si>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</si>
  <si>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</si>
  <si>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</si>
  <si>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</si>
  <si>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</si>
  <si>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</si>
  <si>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</si>
  <si>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</si>
  <si>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</si>
  <si>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</si>
  <si>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</si>
  <si>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</si>
  <si>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</si>
  <si>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</si>
  <si>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</si>
  <si>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</si>
  <si>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</si>
  <si>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</si>
  <si>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</si>
  <si>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</si>
  <si>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</si>
  <si>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</si>
  <si>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</si>
  <si>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</si>
  <si>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</si>
  <si>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</si>
  <si>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</si>
  <si>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</si>
  <si>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</si>
  <si>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</si>
  <si>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</si>
  <si>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</si>
  <si>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</si>
  <si>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</si>
  <si>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</si>
  <si>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</si>
  <si>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</si>
  <si>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</si>
  <si>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</si>
  <si>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</si>
  <si>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</si>
  <si>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</si>
  <si>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</si>
  <si>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</si>
  <si>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</si>
  <si>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</si>
  <si>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</si>
  <si>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</si>
  <si>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</si>
  <si>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</si>
  <si>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</si>
  <si>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</si>
  <si>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</si>
  <si>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</si>
  <si>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</si>
  <si>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</si>
  <si>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</si>
  <si>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</si>
  <si>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</si>
  <si>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</si>
  <si>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</si>
  <si>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</si>
  <si>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</si>
  <si>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</si>
  <si>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</si>
  <si>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</si>
  <si>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</si>
  <si>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</si>
  <si>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</si>
  <si>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</si>
  <si>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</si>
  <si>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</si>
  <si>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</si>
  <si>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</si>
  <si>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</si>
  <si>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</si>
  <si>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</si>
  <si>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</si>
  <si>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</si>
  <si>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</si>
  <si>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</si>
  <si>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</si>
  <si>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</si>
  <si>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</si>
  <si>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</si>
  <si>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</si>
  <si>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</si>
  <si>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</si>
  <si>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</si>
  <si>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</si>
  <si>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</si>
  <si>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</si>
  <si>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</si>
  <si>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</si>
  <si>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</si>
  <si>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</si>
  <si>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</si>
  <si>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</si>
  <si>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</si>
  <si>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</si>
  <si>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</si>
  <si>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</si>
  <si>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</si>
  <si>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</si>
  <si>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</si>
  <si>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</si>
  <si>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</si>
  <si>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</si>
  <si>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</si>
  <si>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</si>
  <si>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</si>
  <si>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</si>
  <si>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</si>
  <si>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</si>
  <si>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</si>
  <si>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</si>
  <si>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</si>
  <si>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</si>
  <si>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</si>
  <si>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</si>
  <si>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</si>
  <si>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</si>
  <si>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</si>
  <si>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</si>
  <si>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</si>
  <si>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</si>
  <si>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</si>
  <si>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</si>
  <si>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</si>
  <si>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</si>
  <si>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</si>
  <si>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</si>
  <si>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</si>
  <si>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</si>
  <si>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</si>
  <si>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</si>
  <si>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</si>
  <si>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</si>
  <si>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</si>
  <si>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</si>
  <si>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</si>
  <si>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</si>
  <si>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</si>
  <si>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</si>
  <si>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</si>
  <si>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</si>
  <si>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</si>
  <si>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</si>
  <si>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</si>
  <si>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</si>
  <si>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</si>
  <si>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</si>
  <si>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</si>
  <si>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</si>
  <si>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</si>
  <si>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</si>
  <si>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</si>
  <si>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</si>
  <si>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</si>
  <si>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</si>
  <si>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</si>
  <si>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</si>
  <si>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</si>
  <si>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</si>
  <si>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</si>
  <si>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</si>
  <si>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</si>
  <si>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</si>
  <si>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</si>
  <si>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</si>
  <si>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</si>
  <si>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</si>
  <si>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</si>
  <si>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</si>
  <si>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</si>
  <si>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</si>
  <si>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</si>
  <si>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</si>
  <si>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</si>
  <si>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</si>
  <si>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</si>
  <si>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</si>
  <si>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</si>
  <si>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</si>
  <si>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</si>
  <si>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</si>
  <si>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</si>
  <si>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</si>
  <si>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</si>
  <si>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</si>
  <si>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</si>
  <si>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</si>
  <si>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</si>
  <si>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</si>
  <si>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</si>
  <si>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</si>
  <si>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</si>
  <si>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</si>
  <si>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</si>
  <si>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</si>
  <si>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</si>
  <si>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</si>
  <si>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</si>
  <si>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</si>
  <si>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</si>
  <si>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</si>
  <si>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</si>
  <si>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</si>
  <si>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</si>
  <si>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</si>
  <si>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</si>
  <si>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</si>
  <si>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</si>
  <si>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</si>
  <si>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</si>
  <si>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</si>
  <si>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</si>
  <si>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</si>
  <si>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</si>
  <si>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</si>
  <si>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</si>
  <si>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</si>
  <si>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</si>
  <si>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</si>
  <si>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</si>
  <si>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</si>
  <si>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</si>
  <si>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</si>
  <si>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</si>
  <si>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</si>
  <si>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</si>
  <si>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</si>
  <si>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</si>
  <si>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</si>
  <si>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</si>
  <si>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</si>
  <si>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</si>
  <si>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</si>
  <si>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</si>
  <si>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</si>
  <si>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</si>
  <si>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</si>
  <si>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</si>
  <si>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</si>
  <si>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</si>
  <si>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</si>
  <si>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</si>
  <si>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</si>
  <si>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</si>
  <si>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</si>
  <si>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</si>
  <si>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</si>
  <si>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</si>
  <si>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</si>
  <si>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</si>
  <si>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</si>
  <si>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</si>
  <si>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</si>
  <si>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</si>
  <si>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</si>
  <si>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</si>
  <si>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</si>
  <si>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</si>
  <si>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</si>
  <si>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</si>
  <si>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</si>
  <si>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</si>
  <si>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</si>
  <si>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</si>
  <si>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</si>
  <si>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</si>
  <si>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</si>
  <si>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</si>
  <si>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</si>
  <si>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</si>
  <si>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</si>
  <si>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</si>
  <si>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</si>
  <si>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</si>
  <si>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</si>
  <si>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</si>
  <si>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</si>
  <si>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</si>
  <si>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</si>
  <si>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</si>
  <si>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</si>
  <si>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</si>
  <si>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</si>
  <si>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</si>
  <si>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</si>
  <si>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</si>
  <si>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</si>
  <si>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</si>
  <si>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</si>
  <si>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</si>
  <si>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</si>
  <si>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</si>
  <si>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</si>
  <si>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</si>
  <si>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</si>
  <si>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</si>
  <si>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</si>
  <si>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</si>
  <si>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</si>
  <si>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</si>
  <si>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</si>
  <si>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</si>
  <si>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</si>
  <si>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</si>
  <si>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</si>
  <si>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</si>
  <si>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</si>
  <si>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</si>
  <si>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</si>
  <si>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</si>
  <si>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</si>
  <si>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</si>
  <si>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</si>
  <si>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</si>
  <si>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</si>
  <si>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</si>
  <si>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</si>
  <si>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</si>
  <si>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</si>
  <si>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</si>
  <si>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</si>
  <si>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</si>
  <si>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</si>
  <si>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</si>
  <si>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</si>
  <si>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</si>
  <si>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</si>
  <si>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</si>
  <si>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</si>
  <si>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</si>
  <si>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</si>
  <si>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</si>
  <si>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</si>
  <si>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</si>
  <si>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</si>
  <si>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</si>
  <si>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</si>
  <si>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</si>
  <si>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</si>
  <si>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</si>
  <si>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</si>
  <si>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</si>
  <si>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</si>
  <si>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</si>
  <si>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</si>
  <si>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</si>
  <si>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</si>
  <si>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</si>
  <si>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</si>
  <si>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</si>
  <si>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</si>
  <si>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</si>
  <si>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</si>
  <si>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</si>
  <si>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</si>
  <si>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</si>
  <si>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</si>
  <si>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</si>
  <si>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</si>
  <si>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</si>
  <si>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</si>
  <si>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</si>
  <si>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</si>
  <si>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</si>
  <si>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</si>
  <si>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</si>
  <si>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</si>
  <si>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</si>
  <si>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</si>
  <si>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</si>
  <si>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</si>
  <si>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</si>
  <si>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</si>
  <si>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</si>
  <si>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</si>
  <si>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</si>
  <si>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</si>
  <si>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</si>
  <si>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</si>
  <si>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</si>
  <si>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</si>
  <si>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</si>
  <si>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</si>
  <si>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</si>
  <si>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</si>
  <si>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</si>
  <si>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</si>
  <si>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</si>
  <si>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</si>
  <si>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</si>
  <si>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</si>
  <si>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</si>
  <si>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</si>
  <si>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</si>
  <si>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</si>
  <si>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</si>
  <si>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</si>
  <si>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</si>
  <si>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</si>
  <si>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</si>
  <si>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</si>
  <si>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</si>
  <si>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</si>
  <si>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</si>
  <si>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</si>
  <si>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</si>
  <si>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</si>
  <si>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</si>
  <si>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</si>
  <si>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</si>
  <si>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</si>
  <si>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</si>
  <si>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</si>
  <si>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</si>
  <si>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</si>
  <si>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</si>
  <si>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</si>
  <si>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</si>
  <si>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</si>
  <si>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</si>
  <si>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</si>
  <si>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</si>
  <si>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</si>
  <si>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</si>
  <si>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</si>
  <si>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</si>
  <si>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</si>
  <si>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</si>
  <si>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</si>
  <si>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</si>
  <si>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</si>
  <si>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</si>
  <si>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</si>
  <si>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</si>
  <si>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</si>
  <si>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</si>
  <si>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</si>
  <si>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</si>
  <si>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</si>
  <si>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</si>
  <si>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</si>
  <si>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</si>
  <si>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</si>
  <si>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</si>
  <si>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</si>
  <si>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</si>
  <si>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</si>
  <si>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</si>
  <si>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</si>
  <si>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</si>
  <si>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</si>
  <si>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</si>
  <si>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</si>
  <si>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</si>
  <si>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</si>
  <si>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</si>
  <si>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</si>
  <si>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</si>
  <si>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</si>
  <si>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</si>
  <si>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</si>
  <si>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</si>
  <si>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</si>
  <si>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</si>
  <si>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</si>
  <si>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</si>
  <si>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</si>
  <si>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</si>
  <si>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</si>
  <si>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</si>
  <si>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</si>
  <si>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</si>
  <si>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</si>
  <si>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</si>
  <si>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</si>
  <si>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</si>
  <si>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</si>
  <si>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</si>
  <si>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</si>
  <si>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</si>
  <si>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</si>
  <si>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</si>
  <si>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</si>
  <si>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</si>
  <si>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</si>
  <si>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</si>
  <si>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</si>
  <si>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</si>
  <si>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</si>
  <si>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</si>
  <si>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</si>
  <si>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</si>
  <si>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</si>
  <si>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</si>
  <si>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</si>
  <si>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</si>
  <si>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</si>
  <si>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</si>
  <si>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</si>
  <si>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</si>
  <si>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</si>
  <si>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</si>
  <si>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</si>
  <si>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</si>
  <si>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</si>
  <si>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</si>
  <si>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</si>
  <si>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</si>
  <si>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</si>
  <si>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</si>
  <si>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</si>
  <si>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</si>
  <si>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</si>
  <si>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</si>
  <si>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</si>
  <si>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</si>
  <si>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</si>
  <si>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</si>
  <si>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</si>
  <si>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</si>
  <si>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</si>
  <si>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</si>
  <si>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</si>
  <si>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</si>
  <si>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</si>
  <si>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</si>
  <si>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</si>
  <si>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</si>
  <si>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</si>
  <si>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</si>
  <si>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</si>
  <si>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</si>
  <si>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</si>
  <si>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</si>
  <si>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</si>
  <si>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</si>
  <si>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</si>
  <si>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</si>
  <si>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</si>
  <si>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</si>
  <si>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</si>
  <si>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</si>
  <si>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</si>
  <si>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</si>
  <si>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</si>
  <si>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</si>
  <si>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</si>
  <si>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</si>
  <si>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</si>
  <si>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</si>
  <si>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</si>
  <si>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</si>
  <si>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</si>
  <si>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</si>
  <si>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</si>
  <si>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</si>
  <si>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</si>
  <si>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</si>
  <si>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</si>
  <si>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</si>
  <si>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</si>
  <si>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</si>
  <si>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</si>
  <si>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</si>
  <si>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</si>
  <si>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</si>
  <si>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</si>
  <si>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</si>
  <si>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</si>
  <si>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</si>
  <si>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</si>
  <si>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</si>
  <si>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</si>
  <si>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</si>
  <si>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</si>
  <si>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</si>
  <si>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</si>
  <si>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</si>
  <si>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</si>
  <si>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</si>
  <si>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</si>
  <si>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</si>
  <si>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</si>
  <si>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</si>
  <si>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</si>
  <si>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</si>
  <si>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</si>
  <si>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</si>
  <si>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</si>
  <si>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</si>
  <si>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</si>
  <si>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</si>
  <si>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</si>
  <si>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</si>
  <si>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</si>
  <si>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</si>
  <si>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</si>
  <si>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</si>
  <si>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</si>
  <si>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</si>
  <si>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</si>
  <si>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</si>
  <si>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</si>
  <si>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</si>
  <si>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</si>
  <si>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</si>
  <si>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</si>
  <si>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</si>
  <si>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</si>
  <si>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</si>
  <si>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</si>
  <si>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</si>
  <si>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</si>
  <si>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</si>
  <si>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</si>
  <si>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</si>
  <si>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</si>
  <si>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</si>
  <si>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</si>
  <si>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</si>
  <si>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</si>
  <si>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</si>
  <si>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</si>
  <si>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</si>
  <si>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</si>
  <si>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</si>
  <si>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</si>
  <si>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</si>
  <si>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</si>
  <si>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</si>
  <si>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</si>
  <si>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</si>
  <si>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</si>
  <si>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</si>
  <si>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</si>
  <si>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</si>
  <si>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</si>
  <si>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</si>
  <si>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</si>
  <si>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</si>
  <si>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</si>
  <si>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</si>
  <si>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</si>
  <si>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</si>
  <si>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</si>
  <si>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</si>
  <si>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</si>
  <si>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</si>
  <si>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</si>
  <si>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</si>
  <si>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</si>
  <si>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</si>
  <si>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</si>
  <si>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</si>
  <si>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</si>
  <si>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</si>
  <si>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</si>
  <si>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</si>
  <si>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</si>
  <si>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</si>
  <si>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</si>
  <si>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</si>
  <si>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</si>
  <si>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</si>
  <si>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</si>
  <si>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</si>
  <si>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</si>
  <si>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</si>
  <si>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</si>
  <si>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</si>
  <si>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</si>
  <si>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</si>
  <si>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</si>
  <si>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</si>
  <si>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</si>
  <si>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</si>
  <si>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</si>
  <si>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</si>
  <si>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</si>
  <si>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</si>
  <si>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</si>
  <si>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</si>
  <si>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</si>
  <si>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</si>
  <si>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</si>
  <si>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</si>
  <si>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</si>
  <si>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</si>
  <si>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</si>
  <si>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</si>
  <si>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</si>
  <si>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</si>
  <si>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</si>
  <si>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</si>
  <si>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</si>
  <si>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</si>
  <si>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</si>
  <si>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</si>
  <si>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</si>
  <si>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</si>
  <si>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</si>
  <si>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</si>
  <si>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</si>
  <si>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</si>
  <si>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</si>
  <si>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</si>
  <si>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</si>
  <si>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</si>
  <si>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</si>
  <si>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</si>
  <si>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</si>
  <si>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</si>
  <si>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</si>
  <si>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</si>
  <si>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</si>
  <si>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</si>
  <si>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</si>
  <si>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</si>
  <si>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</si>
  <si>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</si>
  <si>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</si>
  <si>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</si>
  <si>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</si>
  <si>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</si>
  <si>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</si>
  <si>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</si>
  <si>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</si>
  <si>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</si>
  <si>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</si>
  <si>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</si>
  <si>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</si>
  <si>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</si>
  <si>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</si>
  <si>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</si>
  <si>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</si>
  <si>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</si>
  <si>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</si>
  <si>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</si>
  <si>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</si>
  <si>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</si>
  <si>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</si>
  <si>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</si>
  <si>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</si>
  <si>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</si>
  <si>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</si>
  <si>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</si>
  <si>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</si>
  <si>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</si>
  <si>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</si>
  <si>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</si>
  <si>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</si>
  <si>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</si>
  <si>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</si>
  <si>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</si>
  <si>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</si>
  <si>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</si>
  <si>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</si>
  <si>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</si>
  <si>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</si>
  <si>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</si>
  <si>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</si>
  <si>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</si>
  <si>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</si>
  <si>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</si>
  <si>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</si>
  <si>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</si>
  <si>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</si>
  <si>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</si>
  <si>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</si>
  <si>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</si>
  <si>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</si>
  <si>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</si>
  <si>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</si>
  <si>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</si>
  <si>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</si>
  <si>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</si>
  <si>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</si>
  <si>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</si>
  <si>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</si>
  <si>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</si>
  <si>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</si>
  <si>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</si>
  <si>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</si>
  <si>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</si>
  <si>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</si>
  <si>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</si>
  <si>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</si>
  <si>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</si>
  <si>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</si>
  <si>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</si>
  <si>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</si>
  <si>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</si>
  <si>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</si>
  <si>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</si>
  <si>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</si>
  <si>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</si>
  <si>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</si>
  <si>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</si>
  <si>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</si>
  <si>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</si>
  <si>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</si>
  <si>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</si>
  <si>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</si>
  <si>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</si>
  <si>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</si>
  <si>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</si>
  <si>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</si>
  <si>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</si>
  <si>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</si>
  <si>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</si>
  <si>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</si>
  <si>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</si>
  <si>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</si>
  <si>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</si>
  <si>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</si>
  <si>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</si>
  <si>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</si>
  <si>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</si>
  <si>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</si>
  <si>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</si>
  <si>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</si>
  <si>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</si>
  <si>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</si>
  <si>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</si>
  <si>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</si>
  <si>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</si>
  <si>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</si>
  <si>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</si>
  <si>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</si>
  <si>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</si>
  <si>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</si>
  <si>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</si>
  <si>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</si>
  <si>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</si>
  <si>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</si>
  <si>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</si>
  <si>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</si>
  <si>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</si>
  <si>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</si>
  <si>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</si>
  <si>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</si>
  <si>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</si>
  <si>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</si>
  <si>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</si>
  <si>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</si>
  <si>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</si>
  <si>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</si>
  <si>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</si>
  <si>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</si>
  <si>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</si>
  <si>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</si>
  <si>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</si>
  <si>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</si>
  <si>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</si>
  <si>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</si>
  <si>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</si>
  <si>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</si>
  <si>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</si>
  <si>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</si>
  <si>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</si>
  <si>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</si>
  <si>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</si>
  <si>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</si>
  <si>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</si>
  <si>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</si>
  <si>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</si>
  <si>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</si>
  <si>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</si>
  <si>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</si>
  <si>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</si>
  <si>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</si>
  <si>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</si>
  <si>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</si>
  <si>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</si>
  <si>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</si>
  <si>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</si>
  <si>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</si>
  <si>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</si>
  <si>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</si>
  <si>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</si>
  <si>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</si>
  <si>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</si>
  <si>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</si>
  <si>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</si>
  <si>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</si>
  <si>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</si>
  <si>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</si>
  <si>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</si>
  <si>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</si>
  <si>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</si>
  <si>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</si>
  <si>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</si>
  <si>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</si>
  <si>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</si>
  <si>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</si>
  <si>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</si>
  <si>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</si>
  <si>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</si>
  <si>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</si>
  <si>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</si>
  <si>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</si>
  <si>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</si>
  <si>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</si>
  <si>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</si>
  <si>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</si>
  <si>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</si>
  <si>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</si>
  <si>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</si>
  <si>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</si>
  <si>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</si>
  <si>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</si>
  <si>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</si>
  <si>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</si>
  <si>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</si>
  <si>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</si>
  <si>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</si>
  <si>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</si>
  <si>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</si>
  <si>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</si>
  <si>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</si>
  <si>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</si>
  <si>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</si>
  <si>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</si>
  <si>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</si>
  <si>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</si>
  <si>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</si>
  <si>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</si>
  <si>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</si>
  <si>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</si>
  <si>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</si>
  <si>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</si>
  <si>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</si>
  <si>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</si>
  <si>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</si>
  <si>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</si>
  <si>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</si>
  <si>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</si>
  <si>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</si>
  <si>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</si>
  <si>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</si>
  <si>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</si>
  <si>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</si>
  <si>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</si>
  <si>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</si>
  <si>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</si>
  <si>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</si>
  <si>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</si>
  <si>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</si>
  <si>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</si>
  <si>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</si>
  <si>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</si>
  <si>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</si>
  <si>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</si>
  <si>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</si>
  <si>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</si>
  <si>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</si>
  <si>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</si>
  <si>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</si>
  <si>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</si>
  <si>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</si>
  <si>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</si>
  <si>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</si>
  <si>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</si>
  <si>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</si>
  <si>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</si>
  <si>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</si>
  <si>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</si>
  <si>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</si>
  <si>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</si>
  <si>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</si>
  <si>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</si>
  <si>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</si>
  <si>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</si>
  <si>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</si>
  <si>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</si>
  <si>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</si>
  <si>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</si>
  <si>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</si>
  <si>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</si>
  <si>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</si>
  <si>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</si>
  <si>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</si>
  <si>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</si>
  <si>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</si>
  <si>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</si>
  <si>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</si>
  <si>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</si>
  <si>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</si>
  <si>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</si>
  <si>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</si>
  <si>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</si>
  <si>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</si>
  <si>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</si>
  <si>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</si>
  <si>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</si>
  <si>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</si>
  <si>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</si>
  <si>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</si>
  <si>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</si>
  <si>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</si>
  <si>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</si>
  <si>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</si>
  <si>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</si>
  <si>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</si>
  <si>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</si>
  <si>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</si>
  <si>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</si>
  <si>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</si>
  <si>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</si>
  <si>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</si>
  <si>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</si>
  <si>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</si>
  <si>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</si>
  <si>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</si>
  <si>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</si>
  <si>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</si>
  <si>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</si>
  <si>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</si>
  <si>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</si>
  <si>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</si>
  <si>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</si>
  <si>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</si>
  <si>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</si>
  <si>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</si>
  <si>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</si>
  <si>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</si>
  <si>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</si>
  <si>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</si>
  <si>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</si>
  <si>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</si>
  <si>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</si>
  <si>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</si>
  <si>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</si>
  <si>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</si>
  <si>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</si>
  <si>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</si>
  <si>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</si>
  <si>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</si>
  <si>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</si>
  <si>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</si>
  <si>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</si>
  <si>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</si>
  <si>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</si>
  <si>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</si>
  <si>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</si>
  <si>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</si>
  <si>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</si>
  <si>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</si>
  <si>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</si>
  <si>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</si>
  <si>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</si>
  <si>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</si>
  <si>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</si>
  <si>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</si>
  <si>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</si>
  <si>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</si>
  <si>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</si>
  <si>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</si>
  <si>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</si>
  <si>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</si>
  <si>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</si>
  <si>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</si>
  <si>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</si>
  <si>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</si>
  <si>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</si>
  <si>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</si>
  <si>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</si>
  <si>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</si>
  <si>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</si>
  <si>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</si>
  <si>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</si>
  <si>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</si>
  <si>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</si>
  <si>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</si>
  <si>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</si>
  <si>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</si>
  <si>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</si>
  <si>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</si>
  <si>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</si>
  <si>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</si>
  <si>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</si>
  <si>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</si>
  <si>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</si>
  <si>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</si>
  <si>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</si>
  <si>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</si>
  <si>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</si>
  <si>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</si>
  <si>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</si>
  <si>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</si>
  <si>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</si>
  <si>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</si>
  <si>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</si>
  <si>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</si>
  <si>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</si>
  <si>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</si>
  <si>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</si>
  <si>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</si>
  <si>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</si>
  <si>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</si>
  <si>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</si>
  <si>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</si>
  <si>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</si>
  <si>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</si>
  <si>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</si>
  <si>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</si>
  <si>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</si>
  <si>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</si>
  <si>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</si>
  <si>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</si>
  <si>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</si>
  <si>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</si>
  <si>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</si>
  <si>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</si>
  <si>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</si>
  <si>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</si>
  <si>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</si>
  <si>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</si>
  <si>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</si>
  <si>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</si>
  <si>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</si>
  <si>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</si>
  <si>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</si>
  <si>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</si>
  <si>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</si>
  <si>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</si>
  <si>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</si>
  <si>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</si>
  <si>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</si>
  <si>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</si>
  <si>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</si>
  <si>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</si>
  <si>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</si>
  <si>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</si>
  <si>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</si>
  <si>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</si>
  <si>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</si>
  <si>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</si>
  <si>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</si>
  <si>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</si>
  <si>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</si>
  <si>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</si>
  <si>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</si>
  <si>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</si>
  <si>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</si>
  <si>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</si>
  <si>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</si>
  <si>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</si>
  <si>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</si>
  <si>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</si>
  <si>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</si>
  <si>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</si>
  <si>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</si>
  <si>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</si>
  <si>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</si>
  <si>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</si>
  <si>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</si>
  <si>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</si>
  <si>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</si>
  <si>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</si>
  <si>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</si>
  <si>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</si>
  <si>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</si>
  <si>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</si>
  <si>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</si>
  <si>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</si>
  <si>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</si>
  <si>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</si>
  <si>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</si>
  <si>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</si>
  <si>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</si>
  <si>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</si>
  <si>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</si>
  <si>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</si>
  <si>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</si>
  <si>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</si>
  <si>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</si>
  <si>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</si>
  <si>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</si>
  <si>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</si>
  <si>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</si>
  <si>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</si>
  <si>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</si>
  <si>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</si>
  <si>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</si>
  <si>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</si>
  <si>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</si>
  <si>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</si>
  <si>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</si>
  <si>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</si>
  <si>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</si>
  <si>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</si>
  <si>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</si>
  <si>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</si>
  <si>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</si>
  <si>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</si>
  <si>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</si>
  <si>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</si>
  <si>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</si>
  <si>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</si>
  <si>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</si>
  <si>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</si>
  <si>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</si>
  <si>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</si>
  <si>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</si>
  <si>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</si>
  <si>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</si>
  <si>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</si>
  <si>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</si>
  <si>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</si>
  <si>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</si>
  <si>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</si>
  <si>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</si>
  <si>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</si>
  <si>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</si>
  <si>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</si>
  <si>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</si>
  <si>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</si>
  <si>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</si>
  <si>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</si>
  <si>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</si>
  <si>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</si>
  <si>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</si>
  <si>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</si>
  <si>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</si>
  <si>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</si>
  <si>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</si>
  <si>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</si>
  <si>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</si>
  <si>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</si>
  <si>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</si>
  <si>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</si>
  <si>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</si>
  <si>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</si>
  <si>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</si>
  <si>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</si>
  <si>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</si>
  <si>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</si>
  <si>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</si>
  <si>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</si>
  <si>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</si>
  <si>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</si>
  <si>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</si>
  <si>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</si>
  <si>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</si>
  <si>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</si>
  <si>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</si>
  <si>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</si>
  <si>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</si>
  <si>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</si>
  <si>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</si>
  <si>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</si>
  <si>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</si>
  <si>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</si>
  <si>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</si>
  <si>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</si>
  <si>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</si>
  <si>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</si>
  <si>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</si>
  <si>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</si>
  <si>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</si>
  <si>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</si>
  <si>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</si>
  <si>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</si>
  <si>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</si>
  <si>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</si>
  <si>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</si>
  <si>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</si>
  <si>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</si>
  <si>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</si>
  <si>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</si>
  <si>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</si>
  <si>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</si>
  <si>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</si>
  <si>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</si>
  <si>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</si>
  <si>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</si>
  <si>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</si>
  <si>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</si>
  <si>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</si>
  <si>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</si>
  <si>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</si>
  <si>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</si>
  <si>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</si>
  <si>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</si>
  <si>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</si>
  <si>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</si>
  <si>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</si>
  <si>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</si>
  <si>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</si>
  <si>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</si>
  <si>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</si>
  <si>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</si>
  <si>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</si>
  <si>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</si>
  <si>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</si>
  <si>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</si>
  <si>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</si>
  <si>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</si>
  <si>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</si>
  <si>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</si>
  <si>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</si>
  <si>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</si>
  <si>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</si>
  <si>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</si>
  <si>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</si>
  <si>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</si>
  <si>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</si>
  <si>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</si>
  <si>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</si>
  <si>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</si>
  <si>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</si>
  <si>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</si>
  <si>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</si>
  <si>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</si>
  <si>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</si>
  <si>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</si>
  <si>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</si>
  <si>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</si>
  <si>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</si>
  <si>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</si>
  <si>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</si>
  <si>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</si>
  <si>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</si>
  <si>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</si>
  <si>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</si>
  <si>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</si>
  <si>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</si>
  <si>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</si>
  <si>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</si>
  <si>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</si>
  <si>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</si>
  <si>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</si>
  <si>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</si>
  <si>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</si>
  <si>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</si>
  <si>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</si>
  <si>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</si>
  <si>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</si>
  <si>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</si>
  <si>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</si>
  <si>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</si>
  <si>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</si>
  <si>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</si>
  <si>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</si>
  <si>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</si>
  <si>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</si>
  <si>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</si>
  <si>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</si>
  <si>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</si>
  <si>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</si>
  <si>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</si>
  <si>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</si>
  <si>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</si>
  <si>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</si>
  <si>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</si>
  <si>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</si>
  <si>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</si>
  <si>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</si>
  <si>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</si>
  <si>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</si>
  <si>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</si>
  <si>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</si>
  <si>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</si>
  <si>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</si>
  <si>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</si>
  <si>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</si>
  <si>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</si>
  <si>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</si>
  <si>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</si>
  <si>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</si>
  <si>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</si>
  <si>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</si>
  <si>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</si>
  <si>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</si>
  <si>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</si>
  <si>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</si>
  <si>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</si>
  <si>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</si>
  <si>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</si>
  <si>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</si>
  <si>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</si>
  <si>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</si>
  <si>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</si>
  <si>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</si>
  <si>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</si>
  <si>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</si>
  <si>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</si>
  <si>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</si>
  <si>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</si>
  <si>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</si>
  <si>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</si>
  <si>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</si>
  <si>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</si>
  <si>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</si>
  <si>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</si>
  <si>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</si>
  <si>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</si>
  <si>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</si>
  <si>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</si>
  <si>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</si>
  <si>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</si>
  <si>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</si>
  <si>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</si>
  <si>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</si>
  <si>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</si>
  <si>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</si>
  <si>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</si>
  <si>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</si>
  <si>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</si>
  <si>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</si>
  <si>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</si>
  <si>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</si>
  <si>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</si>
  <si>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</si>
  <si>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</si>
  <si>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</si>
  <si>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</si>
  <si>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</si>
  <si>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</si>
  <si>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</si>
  <si>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</si>
  <si>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</si>
  <si>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</si>
  <si>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</si>
  <si>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</si>
  <si>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</si>
  <si>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</si>
  <si>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</si>
  <si>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</si>
  <si>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</si>
  <si>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</si>
  <si>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</si>
  <si>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</si>
  <si>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</si>
  <si>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</si>
  <si>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</si>
  <si>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</si>
  <si>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</si>
  <si>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</si>
  <si>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</si>
  <si>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</si>
  <si>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</si>
  <si>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</si>
  <si>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</si>
  <si>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</si>
  <si>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</si>
  <si>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</si>
  <si>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</si>
  <si>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</si>
  <si>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</si>
  <si>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</si>
  <si>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</si>
  <si>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</si>
  <si>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</si>
  <si>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</si>
  <si>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</si>
  <si>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</si>
  <si>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</si>
  <si>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</si>
  <si>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</si>
  <si>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</si>
  <si>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</si>
  <si>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</si>
  <si>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</si>
  <si>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</si>
  <si>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</si>
  <si>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</si>
  <si>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</si>
  <si>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</si>
  <si>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</si>
  <si>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</si>
  <si>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</si>
  <si>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</si>
  <si>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</si>
  <si>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</si>
  <si>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</si>
  <si>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</si>
  <si>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</si>
  <si>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</si>
  <si>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</si>
  <si>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</si>
  <si>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</si>
  <si>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</si>
  <si>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</si>
  <si>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</si>
  <si>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</si>
  <si>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</si>
  <si>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</si>
  <si>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</si>
  <si>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</si>
  <si>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</si>
  <si>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</si>
  <si>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</si>
  <si>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</si>
  <si>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</si>
  <si>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</si>
  <si>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</si>
  <si>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</si>
  <si>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</si>
  <si>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</si>
  <si>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</si>
  <si>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</si>
  <si>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</si>
  <si>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</si>
  <si>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</si>
  <si>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</si>
  <si>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</si>
  <si>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</si>
  <si>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</si>
  <si>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</si>
  <si>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</si>
  <si>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</si>
  <si>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</si>
  <si>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</si>
  <si>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</si>
  <si>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</si>
  <si>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</si>
  <si>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</si>
  <si>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</si>
  <si>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</si>
  <si>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</si>
  <si>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</si>
  <si>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</si>
  <si>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</si>
  <si>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</si>
  <si>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</si>
  <si>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</si>
  <si>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</si>
  <si>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</si>
  <si>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</si>
  <si>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</si>
  <si>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</si>
  <si>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</si>
  <si>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</si>
  <si>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</si>
  <si>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</si>
  <si>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</si>
  <si>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</si>
  <si>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</si>
  <si>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</si>
  <si>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</si>
  <si>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</si>
  <si>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</si>
  <si>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</si>
  <si>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</si>
  <si>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</si>
  <si>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</si>
  <si>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</si>
  <si>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</si>
  <si>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</si>
  <si>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</si>
  <si>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</si>
  <si>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</si>
  <si>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</si>
  <si>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</si>
  <si>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</si>
  <si>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</si>
  <si>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</si>
  <si>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</si>
  <si>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</si>
  <si>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</si>
  <si>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</si>
  <si>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</si>
  <si>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</si>
  <si>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</si>
  <si>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</si>
  <si>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</si>
  <si>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</si>
  <si>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</si>
  <si>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</si>
  <si>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</si>
  <si>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</si>
  <si>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</si>
  <si>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</si>
  <si>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</si>
  <si>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</si>
  <si>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</si>
  <si>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</si>
  <si>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</si>
  <si>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</si>
  <si>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</si>
  <si>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</si>
  <si>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</si>
  <si>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</si>
  <si>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</si>
  <si>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</si>
  <si>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</si>
  <si>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</si>
  <si>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</si>
  <si>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</si>
  <si>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</si>
  <si>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</si>
  <si>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</si>
  <si>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</si>
  <si>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</si>
  <si>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</si>
  <si>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</si>
  <si>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</si>
  <si>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</si>
  <si>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</si>
  <si>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</si>
  <si>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</si>
  <si>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</si>
  <si>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</si>
  <si>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</si>
  <si>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</si>
  <si>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</si>
  <si>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</si>
  <si>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</si>
  <si>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</si>
  <si>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</si>
  <si>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</si>
  <si>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</si>
  <si>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</si>
  <si>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</si>
  <si>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</si>
  <si>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</si>
  <si>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</si>
  <si>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</si>
  <si>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</si>
  <si>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</si>
  <si>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</si>
  <si>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</si>
  <si>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</si>
  <si>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</si>
  <si>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</si>
  <si>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</si>
  <si>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</si>
  <si>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</si>
  <si>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</si>
  <si>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</si>
  <si>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</si>
  <si>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</si>
  <si>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</si>
  <si>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</si>
  <si>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</si>
  <si>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</si>
  <si>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</si>
  <si>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</si>
  <si>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</si>
  <si>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</si>
  <si>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</si>
  <si>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</si>
  <si>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</si>
  <si>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</si>
  <si>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</si>
  <si>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</si>
  <si>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</si>
  <si>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</si>
  <si>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</si>
  <si>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</si>
  <si>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</si>
  <si>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</si>
  <si>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</si>
  <si>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</si>
  <si>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</si>
  <si>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</si>
  <si>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</si>
  <si>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</si>
  <si>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</si>
  <si>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</si>
  <si>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</si>
  <si>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</si>
  <si>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</si>
  <si>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</si>
  <si>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</si>
  <si>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</si>
  <si>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</si>
  <si>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</si>
  <si>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</si>
  <si>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</si>
  <si>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</si>
  <si>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</si>
  <si>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</si>
  <si>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</si>
  <si>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</si>
  <si>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</si>
  <si>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</si>
  <si>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</si>
  <si>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</si>
  <si>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</si>
  <si>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</si>
  <si>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</si>
  <si>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</si>
  <si>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</si>
  <si>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</si>
  <si>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</si>
  <si>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</si>
  <si>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</si>
  <si>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</si>
  <si>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</si>
  <si>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</si>
  <si>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</si>
  <si>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</si>
  <si>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</si>
  <si>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</si>
  <si>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</si>
  <si>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</si>
  <si>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</si>
  <si>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</si>
  <si>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</si>
  <si>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</si>
  <si>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</si>
  <si>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</si>
  <si>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</si>
  <si>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</si>
  <si>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</si>
  <si>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</si>
  <si>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</si>
  <si>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</si>
  <si>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</si>
  <si>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</si>
  <si>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</si>
  <si>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</si>
  <si>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</si>
  <si>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</si>
  <si>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</si>
  <si>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</si>
  <si>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</si>
  <si>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</si>
  <si>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</si>
  <si>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</si>
  <si>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</si>
  <si>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</si>
  <si>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</si>
  <si>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</si>
  <si>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</si>
  <si>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</si>
  <si>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</si>
  <si>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</si>
  <si>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</si>
  <si>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</si>
  <si>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</si>
  <si>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</si>
  <si>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</si>
  <si>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</si>
  <si>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</si>
  <si>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</si>
  <si>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</si>
  <si>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</si>
  <si>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</si>
  <si>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</si>
  <si>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</si>
  <si>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</si>
  <si>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</si>
  <si>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</si>
  <si>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</si>
  <si>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</si>
  <si>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</si>
  <si>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</si>
  <si>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</si>
  <si>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</si>
  <si>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</si>
  <si>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</si>
  <si>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</si>
  <si>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</si>
  <si>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</si>
  <si>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</si>
  <si>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</si>
  <si>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</si>
  <si>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</si>
  <si>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</si>
  <si>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</si>
  <si>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</si>
  <si>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</si>
  <si>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</si>
  <si>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</si>
  <si>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</si>
  <si>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</si>
  <si>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</si>
  <si>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</si>
  <si>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</si>
  <si>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</si>
  <si>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</si>
  <si>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</si>
  <si>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</si>
  <si>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</si>
  <si>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</si>
  <si>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</si>
  <si>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</si>
  <si>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</si>
  <si>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</si>
  <si>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</si>
  <si>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</si>
  <si>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</si>
  <si>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</si>
  <si>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</si>
  <si>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</si>
  <si>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</si>
  <si>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</si>
  <si>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</si>
  <si>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</si>
  <si>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</si>
  <si>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</si>
  <si>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</si>
  <si>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</si>
  <si>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</si>
  <si>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</si>
  <si>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</si>
  <si>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</si>
  <si>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</si>
  <si>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</si>
  <si>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</si>
  <si>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</si>
  <si>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</si>
  <si>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</si>
  <si>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</si>
  <si>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</si>
  <si>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</si>
  <si>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</si>
  <si>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</si>
  <si>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</si>
  <si>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</si>
  <si>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</si>
  <si>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</si>
  <si>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</si>
  <si>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</si>
  <si>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</si>
  <si>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</si>
  <si>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</si>
  <si>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</si>
  <si>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</si>
  <si>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</si>
  <si>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</si>
  <si>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</si>
  <si>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</si>
  <si>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</si>
  <si>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</si>
  <si>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</si>
  <si>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</si>
  <si>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</si>
  <si>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</si>
  <si>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</si>
  <si>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</si>
  <si>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</si>
  <si>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</si>
  <si>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</si>
  <si>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</si>
  <si>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</si>
  <si>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</si>
  <si>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</si>
  <si>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</si>
  <si>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</si>
  <si>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</si>
  <si>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</si>
  <si>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</si>
  <si>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</si>
  <si>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</si>
  <si>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</si>
  <si>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</si>
  <si>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</si>
  <si>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</si>
  <si>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</si>
  <si>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</si>
  <si>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</si>
  <si>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</si>
  <si>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</si>
  <si>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</si>
  <si>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</si>
  <si>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</si>
  <si>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</si>
  <si>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</si>
  <si>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</si>
  <si>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</si>
  <si>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</si>
  <si>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</si>
  <si>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</si>
  <si>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</si>
  <si>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</si>
  <si>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</si>
  <si>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</si>
  <si>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</si>
  <si>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</si>
  <si>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</si>
  <si>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</si>
  <si>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</si>
  <si>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</si>
  <si>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</si>
  <si>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</si>
  <si>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</si>
  <si>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</si>
  <si>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</si>
  <si>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</si>
  <si>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</si>
  <si>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</si>
  <si>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</si>
  <si>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</si>
  <si>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</si>
  <si>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</si>
  <si>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</si>
  <si>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</si>
  <si>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</si>
  <si>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</si>
  <si>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</si>
  <si>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</si>
  <si>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</si>
  <si>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</si>
  <si>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</si>
  <si>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</si>
  <si>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</si>
  <si>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</si>
  <si>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</si>
  <si>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</si>
  <si>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</si>
  <si>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</si>
  <si>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</si>
  <si>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</si>
  <si>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</si>
  <si>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</si>
  <si>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</si>
  <si>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</si>
  <si>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</si>
  <si>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</si>
  <si>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</si>
  <si>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</si>
  <si>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</si>
  <si>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</si>
  <si>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</si>
  <si>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</si>
  <si>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</si>
  <si>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</si>
  <si>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</si>
  <si>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</si>
  <si>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</si>
  <si>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</si>
  <si>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</si>
  <si>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</si>
  <si>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</si>
  <si>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</si>
  <si>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</si>
  <si>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</si>
  <si>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</si>
  <si>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</si>
  <si>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</si>
  <si>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</si>
  <si>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</si>
  <si>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</si>
  <si>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</si>
  <si>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</si>
  <si>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</si>
  <si>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</si>
  <si>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</si>
  <si>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</si>
  <si>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</si>
  <si>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</si>
  <si>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</si>
  <si>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</si>
  <si>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</si>
  <si>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</si>
  <si>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</si>
  <si>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</si>
  <si>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</si>
  <si>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</si>
  <si>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</si>
  <si>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</si>
  <si>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</si>
  <si>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</si>
  <si>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</si>
  <si>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</si>
  <si>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</si>
  <si>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</si>
  <si>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</si>
  <si>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</si>
  <si>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</si>
  <si>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</si>
  <si>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</si>
  <si>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</si>
  <si>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</si>
  <si>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</si>
  <si>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</si>
  <si>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</si>
  <si>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</si>
  <si>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</si>
  <si>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</si>
  <si>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</si>
  <si>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</si>
  <si>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</si>
  <si>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</si>
  <si>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</si>
  <si>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</si>
  <si>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</si>
  <si>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</si>
  <si>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</si>
  <si>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</si>
  <si>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</si>
  <si>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</si>
  <si>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</si>
  <si>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</si>
  <si>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</si>
  <si>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</si>
  <si>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</si>
  <si>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</si>
  <si>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</si>
  <si>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</si>
  <si>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</si>
  <si>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</si>
  <si>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</si>
  <si>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</si>
  <si>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</si>
  <si>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</si>
  <si>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</si>
  <si>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</si>
  <si>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</si>
  <si>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</si>
  <si>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</si>
  <si>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</si>
  <si>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</si>
  <si>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</si>
  <si>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</si>
  <si>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</si>
  <si>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</si>
  <si>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</si>
  <si>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</si>
  <si>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</si>
  <si>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</si>
  <si>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</si>
  <si>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</si>
  <si>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</si>
  <si>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</si>
  <si>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</si>
  <si>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</si>
  <si>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</si>
  <si>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</si>
  <si>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</si>
  <si>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</si>
  <si>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</si>
  <si>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</si>
  <si>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</si>
  <si>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</si>
  <si>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</si>
  <si>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</si>
  <si>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</si>
  <si>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</si>
  <si>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</si>
  <si>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</si>
  <si>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</si>
  <si>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</si>
  <si>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</si>
  <si>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</si>
  <si>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</si>
  <si>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</si>
  <si>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</si>
  <si>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</si>
  <si>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</si>
  <si>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</si>
  <si>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</si>
  <si>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</si>
  <si>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</si>
  <si>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</si>
  <si>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</si>
  <si>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</si>
  <si>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</si>
  <si>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</si>
  <si>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</si>
  <si>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</si>
  <si>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</si>
  <si>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</si>
  <si>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</si>
  <si>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</si>
  <si>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</si>
  <si>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</si>
  <si>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</si>
  <si>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</si>
  <si>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</si>
  <si>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</si>
  <si>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</si>
  <si>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</si>
  <si>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</si>
  <si>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</si>
  <si>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</si>
  <si>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</si>
  <si>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</si>
  <si>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</si>
  <si>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</si>
  <si>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</si>
  <si>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</si>
  <si>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</si>
  <si>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</si>
  <si>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</si>
  <si>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</si>
  <si>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</si>
  <si>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</si>
  <si>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</si>
  <si>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</si>
  <si>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</si>
  <si>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</si>
  <si>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</si>
  <si>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</si>
  <si>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</si>
  <si>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</si>
  <si>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</si>
  <si>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</si>
  <si>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</si>
  <si>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</si>
  <si>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</si>
  <si>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</si>
  <si>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</si>
  <si>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</si>
  <si>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</si>
  <si>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</si>
  <si>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</si>
  <si>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</si>
  <si>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</si>
  <si>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</si>
  <si>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</si>
  <si>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</si>
  <si>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</si>
  <si>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</si>
  <si>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</si>
  <si>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</si>
  <si>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</si>
  <si>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</si>
  <si>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</si>
  <si>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</si>
  <si>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</si>
  <si>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</si>
  <si>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</si>
  <si>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</si>
  <si>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</si>
  <si>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</si>
  <si>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</si>
  <si>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</si>
  <si>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</si>
  <si>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</si>
  <si>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</si>
  <si>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</si>
  <si>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</si>
  <si>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</si>
  <si>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</si>
  <si>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</si>
  <si>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</si>
  <si>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</si>
  <si>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</si>
  <si>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</si>
  <si>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</si>
  <si>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</si>
  <si>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</si>
  <si>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</si>
  <si>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</si>
  <si>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</si>
  <si>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</si>
  <si>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</si>
  <si>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</si>
  <si>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</si>
  <si>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</si>
  <si>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</si>
  <si>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</si>
  <si>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</si>
  <si>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</si>
  <si>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</si>
  <si>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</si>
  <si>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</si>
  <si>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</si>
  <si>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</si>
  <si>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</si>
  <si>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</si>
  <si>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</si>
  <si>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</si>
  <si>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</si>
  <si>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</si>
  <si>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</si>
  <si>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</si>
  <si>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</si>
  <si>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</si>
  <si>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</si>
  <si>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</si>
  <si>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</si>
  <si>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</si>
  <si>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</si>
  <si>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</si>
  <si>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</si>
  <si>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</si>
  <si>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</si>
  <si>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</si>
  <si>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</si>
  <si>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</si>
  <si>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</si>
  <si>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</si>
  <si>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</si>
  <si>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</si>
  <si>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</si>
  <si>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</si>
  <si>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</si>
  <si>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</si>
  <si>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</si>
  <si>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</si>
  <si>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</si>
  <si>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</si>
  <si>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</si>
  <si>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</si>
  <si>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</si>
  <si>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</si>
  <si>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</si>
  <si>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</si>
  <si>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</si>
  <si>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</si>
  <si>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</si>
  <si>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</si>
  <si>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</si>
  <si>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</si>
  <si>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</si>
  <si>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</si>
  <si>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</si>
  <si>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</si>
  <si>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</si>
  <si>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</si>
  <si>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</si>
  <si>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</si>
  <si>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</si>
  <si>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</si>
  <si>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</si>
  <si>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</si>
  <si>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</si>
  <si>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</si>
  <si>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</si>
  <si>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</si>
  <si>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</si>
  <si>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</si>
  <si>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</si>
  <si>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</si>
  <si>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</si>
  <si>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</si>
  <si>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</si>
  <si>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</si>
  <si>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</si>
  <si>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</si>
  <si>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</si>
  <si>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</si>
  <si>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</si>
  <si>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</si>
  <si>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</si>
  <si>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</si>
  <si>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</si>
  <si>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</si>
  <si>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</si>
  <si>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</si>
  <si>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</si>
  <si>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</si>
  <si>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</si>
  <si>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</si>
  <si>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</si>
  <si>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</si>
  <si>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</si>
  <si>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</si>
  <si>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</si>
  <si>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</si>
  <si>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</si>
  <si>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</si>
  <si>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</si>
  <si>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</si>
  <si>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</si>
  <si>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</si>
  <si>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</si>
  <si>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</si>
  <si>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</si>
  <si>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</si>
  <si>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</si>
  <si>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</si>
  <si>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</si>
  <si>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</si>
  <si>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</si>
  <si>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</si>
  <si>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</si>
  <si>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</si>
  <si>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</si>
  <si>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</si>
  <si>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</si>
  <si>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</si>
  <si>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</si>
  <si>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</si>
  <si>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</si>
  <si>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</si>
  <si>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</si>
  <si>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</si>
  <si>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</si>
  <si>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</si>
  <si>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</si>
  <si>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</si>
  <si>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</si>
  <si>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</si>
  <si>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</si>
  <si>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</si>
  <si>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</si>
  <si>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</si>
  <si>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</si>
  <si>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</si>
  <si>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</si>
  <si>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</si>
  <si>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</si>
  <si>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</si>
  <si>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</si>
  <si>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</si>
  <si>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</si>
  <si>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</si>
  <si>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</si>
  <si>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</si>
  <si>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</si>
  <si>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</si>
  <si>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</si>
  <si>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</si>
  <si>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</si>
  <si>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</si>
  <si>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</si>
  <si>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</si>
  <si>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</si>
  <si>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</si>
  <si>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</si>
  <si>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</si>
  <si>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</si>
  <si>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</si>
  <si>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</si>
  <si>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</si>
  <si>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</si>
  <si>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</si>
  <si>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</si>
  <si>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</si>
  <si>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</si>
  <si>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</si>
  <si>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</si>
  <si>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</si>
  <si>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</si>
  <si>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</si>
  <si>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</si>
  <si>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</si>
  <si>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</si>
  <si>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</si>
  <si>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</si>
  <si>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</si>
  <si>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</si>
  <si>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</si>
  <si>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</si>
  <si>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</si>
  <si>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</si>
  <si>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</si>
  <si>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</si>
  <si>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</si>
  <si>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</si>
  <si>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</si>
  <si>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</si>
  <si>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</si>
  <si>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</si>
  <si>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</si>
  <si>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</si>
  <si>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</si>
  <si>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</si>
  <si>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</si>
  <si>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</si>
  <si>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</si>
  <si>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</si>
  <si>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</si>
  <si>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</si>
  <si>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</si>
  <si>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</si>
  <si>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</si>
  <si>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</si>
  <si>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</si>
  <si>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</si>
  <si>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</si>
  <si>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</si>
  <si>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</si>
  <si>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</si>
  <si>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</si>
  <si>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</si>
  <si>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</si>
  <si>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</si>
  <si>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</si>
  <si>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</si>
  <si>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</si>
  <si>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</si>
  <si>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</si>
  <si>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</si>
  <si>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</si>
  <si>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</si>
  <si>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</si>
  <si>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</si>
  <si>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</si>
  <si>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</si>
  <si>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</si>
  <si>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</si>
  <si>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</si>
  <si>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</si>
  <si>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</si>
  <si>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</si>
  <si>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</si>
  <si>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</si>
  <si>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</si>
  <si>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</si>
  <si>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</si>
  <si>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</si>
  <si>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</si>
  <si>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</si>
  <si>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</si>
  <si>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</si>
  <si>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</si>
  <si>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</si>
  <si>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</si>
  <si>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</si>
  <si>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</si>
  <si>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</si>
  <si>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</si>
  <si>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</si>
  <si>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</si>
  <si>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</si>
  <si>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</si>
  <si>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</si>
  <si>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</si>
  <si>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</si>
  <si>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</si>
  <si>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</si>
  <si>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</si>
  <si>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</si>
  <si>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</si>
  <si>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</si>
  <si>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</si>
  <si>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</si>
  <si>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</si>
  <si>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</si>
  <si>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</si>
  <si>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</si>
  <si>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</si>
  <si>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</si>
  <si>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</si>
  <si>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</si>
  <si>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</si>
  <si>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</si>
  <si>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</si>
  <si>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</si>
  <si>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</si>
  <si>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</si>
  <si>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</si>
  <si>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</si>
  <si>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</si>
  <si>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</si>
  <si>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</si>
  <si>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</si>
  <si>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</si>
  <si>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</si>
  <si>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</si>
  <si>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</si>
  <si>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</si>
  <si>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</si>
  <si>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</si>
  <si>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</si>
  <si>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</si>
  <si>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</si>
  <si>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</si>
  <si>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</si>
  <si>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</si>
  <si>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</si>
  <si>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</si>
  <si>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</si>
  <si>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</si>
  <si>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</si>
  <si>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</si>
  <si>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</si>
  <si>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</si>
  <si>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</si>
  <si>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</si>
  <si>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</si>
  <si>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</si>
  <si>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</si>
  <si>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</si>
  <si>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</si>
  <si>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</si>
  <si>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</si>
  <si>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</si>
  <si>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</si>
  <si>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</si>
  <si>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</si>
  <si>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</si>
  <si>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</si>
  <si>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</si>
  <si>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</si>
  <si>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</si>
  <si>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</si>
  <si>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</si>
  <si>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</si>
  <si>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</si>
  <si>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</si>
  <si>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</si>
  <si>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</si>
  <si>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</si>
  <si>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</si>
  <si>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</si>
  <si>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</si>
  <si>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</si>
  <si>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</si>
  <si>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</si>
  <si>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</si>
  <si>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</si>
  <si>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</si>
  <si>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</si>
  <si>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</si>
  <si>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</si>
  <si>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</si>
  <si>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</si>
  <si>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</si>
  <si>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</si>
  <si>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</si>
  <si>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</si>
  <si>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</si>
  <si>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</si>
  <si>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</si>
  <si>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</si>
  <si>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</si>
  <si>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</si>
  <si>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</si>
  <si>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</si>
  <si>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</si>
  <si>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</si>
  <si>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</si>
  <si>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</si>
  <si>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</si>
  <si>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</si>
  <si>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</si>
  <si>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</si>
  <si>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</si>
  <si>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</si>
  <si>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</si>
  <si>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</si>
  <si>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</si>
  <si>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</si>
  <si>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</si>
  <si>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</si>
  <si>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</si>
  <si>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</si>
  <si>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</si>
  <si>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</si>
  <si>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</si>
  <si>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</si>
  <si>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</si>
  <si>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</si>
  <si>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</si>
  <si>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</si>
  <si>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</si>
  <si>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</si>
  <si>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</si>
  <si>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</si>
  <si>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</si>
  <si>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</si>
  <si>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</si>
  <si>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</si>
  <si>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</si>
  <si>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</si>
  <si>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</si>
  <si>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</si>
  <si>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</si>
  <si>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</si>
  <si>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</si>
  <si>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</si>
  <si>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</si>
  <si>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</si>
  <si>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</si>
  <si>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</si>
  <si>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</si>
  <si>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</si>
  <si>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</si>
  <si>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</si>
  <si>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</si>
  <si>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</si>
  <si>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</si>
  <si>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</si>
  <si>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</si>
  <si>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</si>
  <si>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</si>
  <si>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</si>
  <si>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</si>
  <si>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</si>
  <si>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</si>
  <si>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</si>
  <si>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</si>
  <si>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</si>
  <si>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</si>
  <si>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</si>
  <si>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</si>
  <si>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</si>
  <si>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</si>
  <si>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</si>
  <si>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</si>
  <si>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</si>
  <si>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</si>
  <si>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</si>
  <si>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</si>
  <si>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</si>
  <si>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</si>
  <si>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</si>
  <si>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</si>
  <si>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</si>
  <si>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</si>
  <si>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</si>
  <si>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</si>
  <si>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</si>
  <si>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</si>
  <si>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</si>
  <si>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</si>
  <si>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</si>
  <si>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</si>
  <si>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</si>
  <si>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</si>
  <si>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</si>
  <si>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</si>
  <si>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</si>
  <si>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</si>
  <si>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</si>
  <si>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</si>
  <si>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</si>
  <si>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</si>
  <si>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</si>
  <si>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</si>
  <si>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</si>
  <si>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</si>
  <si>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</si>
  <si>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</si>
  <si>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</si>
  <si>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</si>
  <si>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</si>
  <si>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</si>
  <si>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</si>
  <si>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</si>
  <si>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</si>
  <si>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</si>
  <si>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</si>
  <si>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</si>
  <si>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</si>
  <si>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</si>
  <si>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</si>
  <si>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</si>
  <si>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</si>
  <si>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</si>
  <si>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</si>
  <si>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</si>
  <si>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</si>
  <si>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</si>
  <si>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</si>
  <si>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</si>
  <si>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</si>
  <si>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</si>
  <si>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</si>
  <si>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</si>
  <si>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</si>
  <si>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</si>
  <si>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</si>
  <si>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</si>
  <si>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</si>
  <si>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</si>
  <si>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</si>
  <si>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</si>
  <si>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</si>
  <si>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</si>
  <si>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</si>
  <si>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</si>
  <si>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</si>
  <si>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</si>
  <si>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</si>
  <si>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</si>
  <si>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</si>
  <si>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</si>
  <si>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</si>
  <si>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</si>
  <si>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</si>
  <si>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</si>
  <si>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</si>
  <si>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</si>
  <si>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</si>
  <si>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</si>
  <si>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</si>
  <si>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</si>
  <si>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</si>
  <si>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</si>
  <si>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</si>
  <si>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</si>
  <si>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</si>
  <si>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</si>
  <si>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</si>
  <si>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</si>
  <si>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</si>
  <si>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</si>
  <si>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</si>
  <si>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</si>
  <si>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</si>
  <si>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</si>
  <si>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</si>
  <si>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</si>
  <si>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</si>
  <si>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</si>
  <si>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</si>
  <si>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</si>
  <si>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</si>
  <si>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</si>
  <si>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</si>
  <si>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</si>
  <si>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</si>
  <si>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</si>
  <si>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</si>
  <si>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</si>
  <si>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</si>
  <si>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</si>
  <si>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</si>
  <si>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</si>
  <si>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</si>
  <si>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</si>
  <si>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</si>
  <si>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</si>
  <si>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</si>
  <si>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</si>
  <si>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</si>
  <si>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</si>
  <si>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</si>
  <si>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</si>
  <si>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</si>
  <si>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</si>
  <si>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</si>
  <si>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</si>
  <si>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</si>
  <si>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</si>
  <si>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</si>
  <si>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</si>
  <si>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</si>
  <si>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</si>
  <si>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</si>
  <si>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</si>
  <si>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</si>
  <si>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</si>
  <si>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</si>
  <si>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</si>
  <si>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</si>
  <si>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</si>
  <si>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</si>
  <si>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</si>
  <si>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</si>
  <si>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</si>
  <si>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</si>
  <si>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</si>
  <si>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</si>
  <si>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</si>
  <si>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</si>
  <si>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</si>
  <si>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</si>
  <si>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</si>
  <si>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</si>
  <si>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</si>
  <si>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</si>
  <si>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</si>
  <si>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</si>
  <si>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</si>
  <si>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</si>
  <si>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</si>
  <si>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</si>
  <si>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</si>
  <si>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</si>
  <si>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</si>
  <si>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</si>
  <si>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</si>
  <si>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</si>
  <si>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</si>
  <si>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</si>
  <si>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</si>
  <si>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</si>
  <si>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</si>
  <si>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</si>
  <si>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</si>
  <si>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</si>
  <si>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</si>
  <si>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</si>
  <si>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</si>
  <si>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</si>
  <si>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</si>
  <si>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</si>
  <si>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</si>
  <si>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</si>
  <si>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</si>
  <si>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</si>
  <si>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</si>
  <si>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</si>
  <si>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</si>
  <si>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</si>
  <si>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</si>
  <si>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</si>
  <si>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</si>
  <si>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</si>
  <si>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</si>
  <si>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</si>
  <si>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</si>
  <si>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</si>
  <si>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</si>
  <si>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</si>
  <si>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</si>
  <si>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</si>
  <si>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</si>
  <si>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</si>
  <si>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</si>
  <si>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</si>
  <si>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</si>
  <si>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</si>
  <si>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</si>
  <si>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</si>
  <si>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</si>
  <si>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</si>
  <si>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</si>
  <si>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</si>
  <si>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</si>
  <si>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</si>
  <si>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</si>
  <si>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</si>
  <si>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</si>
  <si>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</si>
  <si>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</si>
  <si>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</si>
  <si>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</si>
  <si>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</si>
  <si>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</si>
  <si>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</si>
  <si>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</si>
  <si>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</si>
  <si>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</si>
  <si>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</si>
  <si>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</si>
  <si>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</si>
  <si>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</si>
  <si>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</si>
  <si>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</si>
  <si>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</si>
  <si>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</si>
  <si>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</si>
  <si>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</si>
  <si>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</si>
  <si>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</si>
  <si>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</si>
  <si>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</si>
  <si>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</si>
  <si>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</si>
  <si>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</si>
  <si>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</si>
  <si>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</si>
  <si>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</si>
  <si>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</si>
  <si>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</si>
  <si>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</si>
  <si>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</si>
  <si>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</si>
  <si>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</si>
  <si>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</si>
  <si>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</si>
  <si>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</si>
  <si>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</si>
  <si>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</si>
  <si>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</si>
  <si>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</si>
  <si>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</si>
  <si>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</si>
  <si>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</si>
  <si>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</si>
  <si>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</si>
  <si>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</si>
  <si>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</si>
  <si>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</si>
  <si>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</si>
  <si>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</si>
  <si>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</si>
  <si>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</si>
  <si>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</si>
  <si>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</si>
  <si>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</si>
  <si>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</si>
  <si>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</si>
  <si>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</si>
  <si>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</si>
  <si>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</si>
  <si>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</si>
  <si>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</si>
  <si>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</si>
  <si>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</si>
  <si>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</si>
  <si>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</si>
  <si>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</si>
  <si>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</si>
  <si>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</si>
  <si>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</si>
  <si>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</si>
  <si>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</si>
  <si>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</si>
  <si>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</si>
  <si>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</si>
  <si>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</si>
  <si>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</si>
  <si>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</si>
  <si>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</si>
  <si>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</si>
  <si>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</si>
  <si>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</si>
  <si>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</si>
  <si>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</si>
  <si>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</si>
  <si>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</si>
  <si>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</si>
  <si>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</si>
  <si>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</si>
  <si>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</si>
  <si>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</si>
  <si>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</si>
  <si>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</si>
  <si>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</si>
  <si>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</si>
  <si>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</si>
  <si>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</si>
  <si>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</si>
  <si>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</si>
  <si>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</si>
  <si>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</si>
  <si>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</si>
  <si>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</si>
  <si>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</si>
  <si>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</si>
  <si>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</si>
  <si>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</si>
  <si>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</si>
  <si>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</si>
  <si>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</si>
  <si>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</si>
  <si>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</si>
  <si>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</si>
  <si>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</si>
  <si>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</si>
  <si>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</si>
  <si>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</si>
  <si>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</si>
  <si>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</si>
  <si>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</si>
  <si>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</si>
  <si>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</si>
  <si>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</si>
  <si>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</si>
  <si>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</si>
  <si>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</si>
  <si>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</si>
  <si>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</si>
  <si>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</si>
  <si>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</si>
  <si>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</si>
  <si>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</si>
  <si>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</si>
  <si>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</si>
  <si>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</si>
  <si>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</si>
  <si>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</si>
  <si>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</si>
  <si>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</si>
  <si>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</si>
  <si>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</si>
  <si>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</si>
  <si>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</si>
  <si>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</si>
  <si>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</si>
  <si>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</si>
  <si>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</si>
  <si>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</si>
  <si>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</si>
  <si>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</si>
  <si>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</si>
  <si>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</si>
  <si>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</si>
  <si>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</si>
  <si>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</si>
  <si>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</si>
  <si>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</si>
  <si>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</si>
  <si>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</si>
  <si>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</si>
  <si>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</si>
  <si>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</si>
  <si>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</si>
  <si>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</si>
  <si>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</si>
  <si>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</si>
  <si>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</si>
  <si>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</si>
  <si>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</si>
  <si>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</si>
  <si>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</si>
  <si>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</si>
  <si>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</si>
  <si>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</si>
  <si>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</si>
  <si>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</si>
  <si>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</si>
  <si>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</si>
  <si>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</si>
  <si>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</si>
  <si>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</si>
  <si>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</si>
  <si>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</si>
  <si>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</si>
  <si>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</si>
  <si>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</si>
  <si>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</si>
  <si>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</si>
  <si>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</si>
  <si>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</si>
  <si>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</si>
  <si>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</si>
  <si>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</si>
  <si>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</si>
  <si>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</si>
  <si>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</si>
  <si>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</si>
  <si>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</si>
  <si>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</si>
  <si>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</si>
  <si>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</si>
  <si>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</si>
  <si>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</si>
  <si>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</si>
  <si>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</si>
  <si>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</si>
  <si>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</si>
  <si>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</si>
  <si>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</si>
  <si>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</si>
  <si>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</si>
  <si>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</si>
  <si>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</si>
  <si>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</si>
  <si>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</si>
  <si>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</si>
  <si>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</si>
  <si>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</si>
  <si>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</si>
  <si>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</si>
  <si>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</si>
  <si>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</si>
  <si>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</si>
  <si>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</si>
  <si>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</si>
  <si>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</si>
  <si>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</si>
  <si>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</si>
  <si>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</si>
  <si>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</si>
  <si>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</si>
  <si>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</si>
  <si>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</si>
  <si>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</si>
  <si>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</si>
  <si>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</si>
  <si>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</si>
  <si>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</si>
  <si>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</si>
  <si>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</si>
  <si>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</si>
  <si>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</si>
  <si>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</si>
  <si>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</si>
  <si>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</si>
  <si>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</si>
  <si>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</si>
  <si>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</si>
  <si>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</si>
  <si>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</si>
  <si>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</si>
  <si>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</si>
  <si>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</si>
  <si>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</si>
  <si>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</si>
  <si>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</si>
  <si>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</si>
  <si>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</si>
  <si>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</si>
  <si>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</si>
  <si>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</si>
  <si>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</si>
  <si>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</si>
  <si>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</si>
  <si>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</si>
  <si>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</si>
  <si>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</si>
  <si>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</si>
  <si>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</si>
  <si>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</si>
  <si>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</si>
  <si>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</si>
  <si>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</si>
  <si>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</si>
  <si>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</si>
  <si>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</si>
  <si>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</si>
  <si>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</si>
  <si>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</si>
  <si>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</si>
  <si>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</si>
  <si>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</si>
  <si>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</si>
  <si>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</si>
  <si>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</si>
  <si>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</si>
  <si>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</si>
  <si>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</si>
  <si>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</si>
  <si>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</si>
  <si>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</si>
  <si>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</si>
  <si>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</si>
  <si>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</si>
  <si>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</si>
  <si>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</si>
  <si>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</si>
  <si>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</si>
  <si>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</si>
  <si>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</si>
  <si>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</si>
  <si>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</si>
  <si>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</si>
  <si>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</si>
  <si>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</si>
  <si>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</si>
  <si>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</si>
  <si>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</si>
  <si>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</si>
  <si>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</si>
  <si>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</si>
  <si>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</si>
  <si>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</si>
  <si>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</si>
  <si>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</si>
  <si>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</si>
  <si>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</si>
  <si>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</si>
  <si>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</si>
  <si>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</si>
  <si>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</si>
  <si>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</si>
  <si>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</si>
  <si>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</si>
  <si>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</si>
  <si>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</si>
  <si>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</si>
  <si>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</si>
  <si>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</si>
  <si>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</si>
  <si>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</si>
  <si>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</si>
  <si>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</si>
  <si>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</si>
  <si>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</si>
  <si>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</si>
  <si>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</si>
  <si>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</si>
  <si>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</si>
  <si>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</si>
  <si>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</si>
  <si>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</si>
  <si>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</si>
  <si>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</si>
  <si>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</si>
  <si>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</si>
  <si>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</si>
  <si>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</si>
  <si>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</si>
  <si>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</si>
  <si>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</si>
  <si>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</si>
  <si>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</si>
  <si>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</si>
  <si>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</si>
  <si>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</si>
  <si>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</si>
  <si>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</si>
  <si>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</si>
  <si>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</si>
  <si>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</si>
  <si>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</si>
  <si>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</si>
  <si>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</si>
  <si>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</si>
  <si>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</si>
  <si>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</si>
  <si>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</si>
  <si>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</si>
  <si>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</si>
  <si>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</si>
  <si>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</si>
  <si>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</si>
  <si>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</si>
  <si>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</si>
  <si>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</si>
  <si>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</si>
  <si>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</si>
  <si>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</si>
  <si>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</si>
  <si>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</si>
  <si>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</si>
  <si>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</si>
  <si>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</si>
  <si>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</si>
  <si>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</si>
  <si>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</si>
  <si>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</si>
  <si>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</si>
  <si>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</si>
  <si>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</si>
  <si>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</si>
  <si>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</si>
  <si>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</si>
  <si>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</si>
  <si>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</si>
  <si>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</si>
  <si>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</si>
  <si>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</si>
  <si>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</si>
  <si>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</si>
  <si>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</si>
  <si>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</si>
  <si>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</si>
  <si>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</si>
  <si>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</si>
  <si>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</si>
  <si>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</si>
  <si>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</si>
  <si>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</si>
  <si>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</si>
  <si>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</si>
  <si>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</si>
  <si>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</si>
  <si>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</si>
  <si>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</si>
  <si>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</si>
  <si>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</si>
  <si>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</si>
  <si>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</si>
  <si>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</si>
  <si>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</si>
  <si>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</si>
  <si>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</si>
  <si>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</si>
  <si>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</si>
  <si>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</si>
  <si>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</si>
  <si>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</si>
  <si>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</si>
  <si>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</si>
  <si>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</si>
  <si>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</si>
  <si>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</si>
  <si>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</si>
  <si>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</si>
  <si>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</si>
  <si>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</si>
  <si>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</si>
  <si>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</si>
  <si>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</si>
  <si>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</si>
  <si>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</si>
  <si>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</si>
  <si>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</si>
  <si>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</si>
  <si>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</si>
  <si>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</si>
  <si>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</si>
  <si>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</si>
  <si>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</si>
  <si>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</si>
  <si>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</si>
  <si>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</si>
  <si>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</si>
  <si>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</si>
  <si>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</si>
  <si>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</si>
  <si>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</si>
  <si>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</si>
  <si>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</si>
  <si>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</si>
  <si>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</si>
  <si>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</si>
  <si>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</si>
  <si>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</si>
  <si>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</si>
  <si>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</si>
  <si>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</si>
  <si>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</si>
  <si>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</si>
  <si>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</si>
  <si>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</si>
  <si>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</si>
  <si>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</si>
  <si>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</si>
  <si>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</si>
  <si>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</si>
  <si>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</si>
  <si>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</si>
  <si>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</si>
  <si>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</si>
  <si>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</si>
  <si>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</si>
  <si>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</si>
  <si>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</si>
  <si>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</si>
  <si>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</si>
  <si>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</si>
  <si>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</si>
  <si>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</si>
  <si>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</si>
  <si>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</si>
  <si>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</si>
  <si>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</si>
  <si>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</si>
  <si>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</si>
  <si>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</si>
  <si>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</si>
  <si>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</si>
  <si>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</si>
  <si>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</si>
  <si>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</si>
  <si>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</si>
  <si>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</si>
  <si>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</si>
  <si>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</si>
  <si>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</si>
  <si>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</si>
  <si>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</si>
  <si>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</si>
  <si>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</si>
  <si>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</si>
  <si>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</si>
  <si>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</si>
  <si>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</si>
  <si>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</si>
  <si>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</si>
  <si>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</si>
  <si>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</si>
  <si>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</si>
  <si>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</si>
  <si>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</si>
  <si>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</si>
  <si>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</si>
  <si>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</si>
  <si>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</si>
  <si>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</si>
  <si>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</si>
  <si>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</si>
  <si>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</si>
  <si>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</si>
  <si>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</si>
  <si>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</si>
  <si>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</si>
  <si>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</si>
  <si>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</si>
  <si>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</si>
  <si>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</si>
  <si>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</si>
  <si>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</si>
  <si>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</si>
  <si>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</si>
  <si>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</si>
  <si>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</si>
  <si>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</si>
  <si>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</si>
  <si>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</si>
  <si>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</si>
  <si>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</si>
  <si>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</si>
  <si>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</si>
  <si>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</si>
  <si>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</si>
  <si>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</si>
  <si>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</si>
  <si>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</si>
  <si>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</si>
  <si>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</si>
  <si>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</si>
  <si>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</si>
  <si>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</si>
  <si>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</si>
  <si>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</si>
  <si>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</si>
  <si>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</si>
  <si>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</si>
  <si>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</si>
  <si>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</si>
  <si>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</si>
  <si>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</si>
  <si>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</si>
  <si>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</si>
  <si>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</si>
  <si>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</si>
  <si>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</si>
  <si>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</si>
  <si>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</si>
  <si>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</si>
  <si>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</si>
  <si>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</si>
  <si>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</si>
  <si>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</si>
  <si>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</si>
  <si>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</si>
  <si>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</si>
  <si>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</si>
  <si>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</si>
  <si>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</si>
  <si>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</si>
  <si>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</si>
  <si>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</si>
  <si>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</si>
  <si>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</si>
  <si>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</si>
  <si>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</si>
  <si>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</si>
  <si>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</si>
  <si>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</si>
  <si>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</si>
  <si>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</si>
  <si>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</si>
  <si>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</si>
  <si>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</si>
  <si>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</si>
  <si>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</si>
  <si>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</si>
  <si>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</si>
  <si>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</si>
  <si>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</si>
  <si>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</si>
  <si>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</si>
  <si>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</si>
  <si>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</si>
  <si>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</si>
  <si>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</si>
  <si>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</si>
  <si>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</si>
  <si>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</si>
  <si>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</si>
  <si>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</si>
  <si>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</si>
  <si>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</si>
  <si>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</si>
  <si>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</si>
  <si>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</si>
  <si>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</si>
  <si>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</si>
  <si>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</si>
  <si>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</si>
  <si>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</si>
  <si>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</si>
  <si>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</si>
  <si>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</si>
  <si>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</si>
  <si>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</si>
  <si>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</si>
  <si>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</si>
  <si>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</si>
  <si>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</si>
  <si>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</si>
  <si>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</si>
  <si>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</si>
  <si>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</si>
  <si>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</si>
  <si>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</si>
  <si>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</si>
  <si>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</si>
  <si>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</si>
  <si>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</si>
  <si>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</si>
  <si>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</si>
  <si>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</si>
  <si>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</si>
  <si>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</si>
  <si>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</si>
  <si>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</si>
  <si>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</si>
  <si>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</si>
  <si>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</si>
  <si>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</si>
  <si>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</si>
  <si>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</si>
  <si>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</si>
  <si>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</si>
  <si>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</si>
  <si>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</si>
  <si>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</si>
  <si>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</si>
  <si>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</si>
  <si>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</si>
  <si>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</si>
  <si>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</si>
  <si>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</si>
  <si>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</si>
  <si>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</si>
  <si>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</si>
  <si>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</si>
  <si>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</si>
  <si>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</si>
  <si>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</si>
  <si>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</si>
  <si>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</si>
  <si>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</si>
  <si>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</si>
  <si>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</si>
  <si>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</si>
  <si>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</si>
  <si>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</si>
  <si>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</si>
  <si>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</si>
  <si>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</si>
  <si>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</si>
  <si>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</si>
  <si>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</si>
  <si>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</si>
  <si>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</si>
  <si>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</si>
  <si>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</si>
  <si>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</si>
  <si>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</si>
  <si>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</si>
  <si>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</si>
  <si>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</si>
  <si>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</si>
  <si>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</si>
  <si>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</si>
  <si>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</si>
  <si>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</si>
  <si>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</si>
  <si>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</si>
  <si>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</si>
  <si>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</si>
  <si>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</si>
  <si>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</si>
  <si>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</si>
  <si>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</si>
  <si>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</si>
  <si>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</si>
  <si>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</si>
  <si>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</si>
  <si>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</si>
  <si>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</si>
  <si>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</si>
  <si>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</si>
  <si>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</si>
  <si>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</si>
  <si>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</si>
  <si>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</si>
  <si>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</si>
  <si>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</si>
  <si>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</si>
  <si>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</si>
  <si>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</si>
  <si>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</si>
  <si>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</si>
  <si>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</si>
  <si>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</si>
  <si>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</si>
  <si>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</si>
  <si>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</si>
  <si>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</si>
  <si>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</si>
  <si>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</si>
  <si>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</si>
  <si>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</si>
  <si>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</si>
  <si>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</si>
  <si>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</si>
  <si>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</si>
  <si>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</si>
  <si>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</si>
  <si>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</si>
  <si>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</si>
  <si>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</si>
  <si>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</si>
  <si>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</si>
  <si>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</si>
  <si>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</si>
  <si>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</si>
  <si>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</si>
  <si>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</si>
  <si>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</si>
  <si>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</si>
  <si>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</si>
  <si>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</si>
  <si>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</si>
  <si>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</si>
  <si>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</si>
  <si>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</si>
  <si>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</si>
  <si>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</si>
  <si>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</si>
  <si>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</si>
  <si>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</si>
  <si>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</si>
  <si>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</si>
  <si>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</si>
  <si>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</si>
  <si>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</si>
  <si>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</si>
  <si>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</si>
  <si>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</si>
  <si>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</si>
  <si>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</si>
  <si>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</si>
  <si>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</si>
  <si>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</si>
  <si>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</si>
  <si>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</si>
  <si>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</si>
  <si>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</si>
  <si>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</si>
  <si>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</si>
  <si>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</si>
  <si>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</si>
  <si>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</si>
  <si>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</si>
  <si>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</si>
  <si>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</si>
  <si>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</si>
  <si>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</si>
  <si>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</si>
  <si>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</si>
  <si>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</si>
  <si>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</si>
  <si>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</si>
  <si>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</si>
  <si>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</si>
  <si>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</si>
  <si>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</si>
  <si>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</si>
  <si>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</si>
  <si>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</si>
  <si>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</si>
  <si>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</si>
  <si>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</si>
  <si>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</si>
  <si>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</si>
  <si>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</si>
  <si>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</si>
  <si>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</si>
  <si>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</si>
  <si>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</si>
  <si>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</si>
  <si>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</si>
  <si>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</si>
  <si>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</si>
  <si>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</si>
  <si>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</si>
  <si>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</si>
  <si>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</si>
  <si>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</si>
  <si>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</si>
  <si>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</si>
  <si>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</si>
  <si>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</si>
  <si>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</si>
  <si>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</si>
  <si>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</si>
  <si>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</si>
  <si>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</si>
  <si>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</si>
  <si>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</si>
  <si>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</si>
  <si>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</si>
  <si>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</si>
  <si>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</si>
  <si>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</si>
  <si>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</si>
  <si>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</si>
  <si>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</si>
  <si>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</si>
  <si>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</si>
  <si>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</si>
  <si>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</si>
  <si>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</si>
  <si>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</si>
  <si>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</si>
  <si>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</si>
  <si>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</si>
  <si>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</si>
  <si>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</si>
  <si>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</si>
  <si>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</si>
  <si>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</si>
  <si>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</si>
  <si>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</si>
  <si>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</si>
  <si>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</si>
  <si>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</si>
  <si>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</si>
  <si>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</si>
  <si>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</si>
  <si>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</si>
  <si>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</si>
  <si>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</si>
  <si>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</si>
  <si>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</si>
  <si>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</si>
  <si>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</si>
  <si>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</si>
  <si>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</si>
  <si>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</si>
  <si>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</si>
  <si>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</si>
  <si>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</si>
  <si>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</si>
  <si>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</si>
  <si>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</si>
  <si>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</si>
  <si>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</si>
  <si>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</si>
  <si>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</si>
  <si>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</si>
  <si>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</si>
  <si>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</si>
  <si>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</si>
  <si>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</si>
  <si>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</si>
  <si>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</si>
  <si>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</si>
  <si>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</si>
  <si>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</si>
  <si>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</si>
  <si>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</si>
  <si>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</si>
  <si>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</si>
  <si>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</si>
  <si>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</si>
  <si>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</si>
  <si>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</si>
  <si>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</si>
  <si>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</si>
  <si>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</si>
  <si>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</si>
  <si>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</si>
  <si>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</si>
  <si>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</si>
  <si>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</si>
  <si>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</si>
  <si>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</si>
  <si>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</si>
  <si>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</si>
  <si>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</si>
  <si>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</si>
  <si>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</si>
  <si>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</si>
  <si>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</si>
  <si>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</si>
  <si>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</si>
  <si>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</si>
  <si>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</si>
  <si>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</si>
  <si>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</si>
  <si>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</si>
  <si>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</si>
  <si>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</si>
  <si>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</si>
  <si>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</si>
  <si>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</si>
  <si>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</si>
  <si>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</si>
  <si>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</si>
  <si>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</si>
  <si>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</si>
  <si>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</si>
  <si>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</si>
  <si>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</si>
  <si>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</si>
  <si>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</si>
  <si>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</si>
  <si>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</si>
  <si>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</si>
  <si>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</si>
  <si>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</si>
  <si>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</si>
  <si>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</si>
  <si>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</si>
  <si>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</si>
  <si>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</si>
  <si>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</si>
  <si>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</si>
  <si>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</si>
  <si>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</si>
  <si>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</si>
  <si>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</si>
  <si>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</si>
  <si>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</si>
  <si>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</si>
  <si>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</si>
  <si>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</si>
  <si>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</si>
  <si>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</si>
  <si>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</si>
  <si>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</si>
  <si>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</si>
  <si>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</si>
  <si>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</si>
  <si>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</si>
  <si>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</si>
  <si>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</si>
  <si>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</si>
  <si>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</si>
  <si>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</si>
  <si>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</si>
  <si>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</si>
  <si>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</si>
  <si>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</si>
  <si>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</si>
  <si>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</si>
  <si>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</si>
  <si>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</si>
  <si>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</si>
  <si>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</si>
  <si>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</si>
  <si>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</si>
  <si>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</si>
  <si>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</si>
  <si>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</si>
  <si>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</si>
  <si>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</si>
  <si>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</si>
  <si>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</si>
  <si>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</si>
  <si>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</si>
  <si>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</si>
  <si>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</si>
  <si>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</si>
  <si>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</si>
  <si>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</si>
  <si>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</si>
  <si>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</si>
  <si>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</si>
  <si>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</si>
  <si>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</si>
  <si>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</si>
  <si>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</si>
  <si>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</si>
  <si>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</si>
  <si>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</si>
  <si>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</si>
  <si>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</si>
  <si>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</si>
  <si>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</si>
  <si>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</si>
  <si>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</si>
  <si>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</si>
  <si>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</si>
  <si>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</si>
  <si>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</si>
  <si>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</si>
  <si>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</si>
  <si>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</si>
  <si>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</si>
  <si>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</si>
  <si>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</si>
  <si>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</si>
  <si>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</si>
  <si>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</si>
  <si>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</si>
  <si>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</si>
  <si>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</si>
  <si>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</si>
  <si>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</si>
  <si>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</si>
  <si>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</si>
  <si>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</si>
  <si>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</si>
  <si>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</si>
  <si>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</si>
  <si>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</si>
  <si>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</si>
  <si>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</si>
  <si>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</si>
  <si>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</si>
  <si>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</si>
  <si>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</si>
  <si>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</si>
  <si>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</si>
  <si>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</si>
  <si>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</si>
  <si>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</si>
  <si>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</si>
  <si>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</si>
  <si>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</si>
  <si>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</si>
  <si>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</si>
  <si>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</si>
  <si>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</si>
  <si>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</si>
  <si>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</si>
  <si>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</si>
  <si>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</si>
  <si>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</si>
  <si>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</si>
  <si>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</si>
  <si>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</si>
  <si>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</si>
  <si>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</si>
  <si>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</si>
  <si>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</si>
  <si>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</si>
  <si>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</si>
  <si>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</si>
  <si>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</si>
  <si>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</si>
  <si>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</si>
  <si>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</si>
  <si>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</si>
  <si>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</si>
  <si>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</si>
  <si>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</si>
  <si>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</si>
  <si>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</si>
  <si>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</si>
  <si>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</si>
  <si>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</si>
  <si>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</si>
  <si>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</si>
  <si>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</si>
  <si>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</si>
  <si>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</si>
  <si>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</si>
  <si>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</si>
  <si>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</si>
  <si>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</si>
  <si>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</si>
  <si>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</si>
  <si>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</si>
  <si>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</si>
  <si>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</si>
  <si>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</si>
  <si>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</si>
  <si>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</si>
  <si>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</si>
  <si>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</si>
  <si>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</si>
  <si>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</si>
  <si>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</si>
  <si>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</si>
  <si>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</si>
  <si>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</si>
  <si>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</si>
  <si>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</si>
  <si>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</si>
  <si>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</si>
  <si>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</si>
  <si>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</si>
  <si>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</si>
  <si>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</si>
  <si>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</si>
  <si>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</si>
  <si>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</si>
  <si>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</si>
  <si>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</si>
  <si>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</si>
  <si>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</si>
  <si>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</si>
  <si>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</si>
  <si>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</si>
  <si>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</si>
  <si>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</si>
  <si>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</si>
  <si>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</si>
  <si>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</si>
  <si>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</si>
  <si>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</si>
  <si>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</si>
  <si>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</si>
  <si>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</si>
  <si>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</si>
  <si>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</si>
  <si>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</si>
  <si>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</si>
  <si>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</si>
  <si>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</si>
  <si>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</si>
  <si>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</si>
  <si>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</si>
  <si>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</si>
  <si>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</si>
  <si>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</si>
  <si>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</si>
  <si>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</si>
  <si>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</si>
  <si>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</si>
  <si>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</si>
  <si>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</si>
  <si>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</si>
  <si>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</si>
  <si>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</si>
  <si>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</si>
  <si>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</si>
  <si>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</si>
  <si>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</si>
  <si>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</si>
  <si>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</si>
  <si>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</si>
  <si>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</si>
  <si>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</si>
  <si>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</si>
  <si>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</si>
  <si>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</si>
  <si>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</si>
  <si>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</si>
  <si>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</si>
  <si>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</si>
  <si>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</si>
  <si>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</si>
  <si>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</si>
  <si>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</si>
  <si>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</si>
  <si>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</si>
  <si>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</si>
  <si>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</si>
  <si>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</si>
  <si>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</si>
  <si>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</si>
  <si>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</si>
  <si>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</si>
  <si>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</si>
  <si>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</si>
  <si>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</si>
  <si>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</si>
  <si>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</si>
  <si>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</si>
  <si>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</si>
  <si>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</si>
  <si>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</si>
  <si>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</si>
  <si>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</si>
  <si>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</si>
  <si>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</si>
  <si>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</si>
  <si>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</si>
  <si>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</si>
  <si>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</si>
  <si>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</si>
  <si>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</si>
  <si>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</si>
  <si>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</si>
  <si>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</si>
  <si>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</si>
  <si>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</si>
  <si>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</si>
  <si>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</si>
  <si>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</si>
  <si>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</si>
  <si>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</si>
  <si>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</si>
  <si>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</si>
  <si>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</si>
  <si>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</si>
  <si>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</si>
  <si>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</si>
  <si>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</si>
  <si>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</si>
  <si>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</si>
  <si>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</si>
  <si>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</si>
  <si>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</si>
  <si>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</si>
  <si>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</si>
  <si>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</si>
  <si>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</si>
  <si>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</si>
  <si>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</si>
  <si>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</si>
  <si>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</si>
  <si>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</si>
  <si>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</si>
  <si>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</si>
  <si>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</si>
  <si>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</si>
  <si>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</si>
  <si>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</si>
  <si>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</si>
  <si>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</si>
  <si>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</si>
  <si>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</si>
  <si>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</si>
  <si>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</si>
  <si>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</si>
  <si>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</si>
  <si>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</si>
  <si>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</si>
  <si>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</si>
  <si>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</si>
  <si>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</si>
  <si>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</si>
  <si>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</si>
  <si>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</si>
  <si>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</si>
  <si>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</si>
  <si>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</si>
  <si>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</si>
  <si>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</si>
  <si>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</si>
  <si>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</si>
  <si>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</si>
  <si>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</si>
  <si>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</si>
  <si>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</si>
  <si>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</si>
  <si>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</si>
  <si>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</si>
  <si>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</si>
  <si>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</si>
  <si>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</si>
  <si>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</si>
  <si>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</si>
  <si>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</si>
  <si>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</si>
  <si>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</si>
  <si>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</si>
  <si>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</si>
  <si>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</si>
  <si>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</si>
  <si>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</si>
  <si>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</si>
  <si>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</si>
  <si>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</si>
  <si>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</si>
  <si>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</si>
  <si>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</si>
  <si>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</si>
  <si>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</si>
  <si>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</si>
  <si>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</si>
  <si>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</si>
  <si>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</si>
  <si>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</si>
  <si>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</si>
  <si>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</si>
  <si>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</si>
  <si>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</si>
  <si>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</si>
  <si>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</si>
  <si>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</si>
  <si>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</si>
  <si>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</si>
  <si>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</si>
  <si>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</si>
  <si>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</si>
  <si>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</si>
  <si>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</si>
  <si>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</si>
  <si>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</si>
  <si>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</si>
  <si>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</si>
  <si>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</si>
  <si>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</si>
  <si>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</si>
  <si>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</si>
  <si>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</si>
  <si>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</si>
  <si>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</si>
  <si>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</si>
  <si>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</si>
  <si>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</si>
  <si>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</si>
  <si>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</si>
  <si>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</si>
  <si>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</si>
  <si>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</si>
  <si>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</si>
  <si>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</si>
  <si>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</si>
  <si>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</si>
  <si>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</si>
  <si>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</si>
  <si>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</si>
  <si>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</si>
  <si>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</si>
  <si>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</si>
  <si>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</si>
  <si>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</si>
  <si>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</si>
  <si>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</si>
  <si>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</si>
  <si>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</si>
  <si>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</si>
  <si>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</si>
  <si>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</si>
  <si>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</si>
  <si>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</si>
  <si>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</si>
  <si>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</si>
  <si>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</si>
  <si>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</si>
  <si>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</si>
  <si>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</si>
  <si>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</si>
  <si>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</si>
  <si>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</si>
  <si>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</si>
  <si>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</si>
  <si>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</si>
  <si>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</si>
  <si>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</si>
  <si>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</si>
  <si>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</si>
  <si>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</si>
  <si>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</si>
  <si>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</si>
  <si>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</si>
  <si>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</si>
  <si>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</si>
  <si>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</si>
  <si>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</si>
  <si>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</si>
  <si>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</si>
  <si>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</si>
  <si>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</si>
  <si>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</si>
  <si>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</si>
  <si>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</si>
  <si>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</si>
  <si>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</si>
  <si>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</si>
  <si>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</si>
  <si>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</si>
  <si>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</si>
  <si>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</si>
  <si>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</si>
  <si>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</si>
  <si>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</si>
  <si>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</si>
  <si>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</si>
  <si>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</si>
  <si>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</si>
  <si>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</si>
  <si>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</si>
  <si>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</si>
  <si>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</si>
  <si>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</si>
  <si>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</si>
  <si>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</si>
  <si>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</si>
  <si>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</si>
  <si>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</si>
  <si>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</si>
  <si>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</si>
  <si>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</si>
  <si>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</si>
  <si>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</si>
  <si>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</si>
  <si>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</si>
  <si>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</si>
  <si>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</si>
  <si>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</si>
  <si>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</si>
  <si>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</si>
  <si>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</si>
  <si>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</si>
  <si>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</si>
  <si>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</si>
  <si>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</si>
  <si>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</si>
  <si>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</si>
  <si>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</si>
  <si>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</si>
  <si>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</si>
  <si>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</si>
  <si>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</si>
  <si>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</si>
  <si>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</si>
  <si>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</si>
  <si>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</si>
  <si>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</si>
  <si>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</si>
  <si>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</si>
  <si>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</si>
  <si>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</si>
  <si>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</si>
  <si>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</si>
  <si>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</si>
  <si>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</si>
  <si>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</si>
  <si>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</si>
  <si>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</si>
  <si>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</si>
  <si>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</si>
  <si>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</si>
  <si>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</si>
  <si>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</si>
  <si>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</si>
  <si>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</si>
  <si>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</si>
  <si>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</si>
  <si>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</si>
  <si>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</si>
  <si>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</si>
  <si>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</si>
  <si>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</si>
  <si>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</si>
  <si>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</si>
  <si>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</si>
  <si>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</si>
  <si>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</si>
  <si>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</si>
  <si>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</si>
  <si>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</si>
  <si>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</si>
  <si>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</si>
  <si>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</si>
  <si>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</si>
  <si>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</si>
  <si>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</si>
  <si>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</si>
  <si>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</si>
  <si>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</si>
  <si>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</si>
  <si>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</si>
  <si>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</si>
  <si>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</si>
  <si>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</si>
  <si>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</si>
  <si>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</si>
  <si>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</si>
  <si>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</si>
  <si>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</si>
  <si>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</si>
  <si>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</si>
  <si>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</si>
  <si>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</si>
  <si>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</si>
  <si>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</si>
  <si>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</si>
  <si>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</si>
  <si>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</si>
  <si>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</si>
  <si>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</si>
  <si>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</si>
  <si>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</si>
  <si>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</si>
  <si>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</si>
  <si>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</si>
  <si>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</si>
  <si>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</si>
  <si>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</si>
  <si>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</si>
  <si>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</si>
  <si>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</si>
  <si>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</si>
  <si>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</si>
  <si>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</si>
  <si>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</si>
  <si>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</si>
  <si>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</si>
  <si>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</si>
  <si>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</si>
  <si>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</si>
  <si>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</si>
  <si>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</si>
  <si>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</si>
  <si>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</si>
  <si>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</si>
  <si>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</si>
  <si>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</si>
  <si>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</si>
  <si>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</si>
  <si>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</si>
  <si>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</si>
  <si>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</si>
  <si>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</si>
  <si>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</si>
  <si>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</si>
  <si>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</si>
  <si>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</si>
  <si>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</si>
  <si>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</si>
  <si>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</si>
  <si>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</si>
  <si>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</si>
  <si>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</si>
  <si>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</si>
  <si>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</si>
  <si>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</si>
  <si>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</si>
  <si>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</si>
  <si>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</si>
  <si>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</si>
  <si>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</si>
  <si>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</si>
  <si>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</si>
  <si>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</si>
  <si>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</si>
  <si>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</si>
  <si>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</si>
  <si>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</si>
  <si>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</si>
  <si>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</si>
  <si>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</si>
  <si>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</si>
  <si>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</si>
  <si>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</si>
  <si>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</si>
  <si>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</si>
  <si>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</si>
  <si>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</si>
  <si>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</si>
  <si>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</si>
  <si>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</si>
  <si>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</si>
  <si>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</si>
  <si>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</si>
  <si>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</si>
  <si>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</si>
  <si>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</si>
  <si>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</si>
  <si>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</si>
  <si>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</si>
  <si>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</si>
  <si>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</si>
  <si>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</si>
  <si>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</si>
  <si>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</si>
  <si>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</si>
  <si>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</si>
  <si>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</si>
  <si>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</si>
  <si>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</si>
  <si>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</si>
  <si>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</si>
  <si>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</si>
  <si>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</si>
  <si>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</si>
  <si>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</si>
  <si>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</si>
  <si>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</si>
  <si>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</si>
  <si>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</si>
  <si>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</si>
  <si>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</si>
  <si>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</si>
  <si>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</si>
  <si>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</si>
  <si>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</si>
  <si>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</si>
  <si>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</si>
  <si>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</si>
  <si>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</si>
  <si>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</si>
  <si>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</si>
  <si>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</si>
  <si>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</si>
  <si>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</si>
  <si>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</si>
  <si>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</si>
  <si>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</si>
  <si>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</si>
  <si>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</si>
  <si>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</si>
  <si>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</si>
  <si>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</si>
  <si>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</si>
  <si>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</si>
  <si>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</si>
  <si>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</si>
  <si>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</si>
  <si>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</si>
  <si>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</si>
  <si>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</si>
  <si>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</si>
  <si>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</si>
  <si>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</si>
  <si>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</si>
  <si>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</si>
  <si>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</si>
  <si>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</si>
  <si>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</si>
  <si>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</si>
  <si>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</si>
  <si>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</si>
  <si>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</si>
  <si>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</si>
  <si>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</si>
  <si>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</si>
  <si>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</si>
  <si>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</si>
  <si>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</si>
  <si>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</si>
  <si>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</si>
  <si>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</si>
  <si>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</si>
  <si>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</si>
  <si>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</si>
  <si>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</si>
  <si>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</si>
  <si>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</si>
  <si>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</si>
  <si>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</si>
  <si>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</si>
  <si>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</si>
  <si>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</si>
  <si>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</si>
  <si>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</si>
  <si>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</si>
  <si>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</si>
  <si>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</si>
  <si>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</si>
  <si>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</si>
  <si>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</si>
  <si>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</si>
  <si>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</si>
  <si>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</si>
  <si>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</si>
  <si>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</si>
  <si>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</si>
  <si>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</si>
  <si>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</si>
  <si>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</si>
  <si>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</si>
  <si>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</si>
  <si>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</si>
  <si>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</si>
  <si>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</si>
  <si>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</si>
  <si>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</si>
  <si>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</si>
  <si>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</si>
  <si>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</si>
  <si>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</si>
  <si>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</si>
  <si>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</si>
  <si>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</si>
  <si>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</si>
  <si>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</si>
  <si>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</si>
  <si>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</si>
  <si>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</si>
  <si>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</si>
  <si>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</si>
  <si>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</si>
  <si>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</si>
  <si>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</si>
  <si>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</si>
  <si>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</si>
  <si>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</si>
  <si>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</si>
  <si>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</si>
  <si>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</si>
  <si>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</si>
  <si>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</si>
  <si>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</si>
  <si>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</si>
  <si>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</si>
  <si>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</si>
  <si>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</si>
  <si>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</si>
  <si>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</si>
  <si>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</si>
  <si>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</si>
  <si>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</si>
  <si>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</si>
  <si>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</si>
  <si>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</si>
  <si>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</si>
  <si>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</si>
  <si>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</si>
  <si>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</si>
  <si>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</si>
  <si>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</si>
  <si>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</si>
  <si>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</si>
  <si>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</si>
  <si>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</si>
  <si>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</si>
  <si>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</si>
  <si>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</si>
  <si>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</si>
  <si>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</si>
  <si>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</si>
  <si>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</si>
  <si>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</si>
  <si>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</si>
  <si>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</si>
  <si>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</si>
  <si>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</si>
  <si>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</si>
  <si>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</si>
  <si>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</si>
  <si>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</si>
  <si>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</si>
  <si>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</si>
  <si>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</si>
  <si>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</si>
  <si>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</si>
  <si>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</si>
  <si>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</si>
  <si>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</si>
  <si>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</si>
  <si>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</si>
  <si>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</si>
  <si>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</si>
  <si>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</si>
  <si>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</si>
  <si>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</si>
  <si>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</si>
  <si>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</si>
  <si>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</si>
  <si>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</si>
  <si>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</si>
  <si>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</si>
  <si>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</si>
  <si>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</si>
  <si>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</si>
  <si>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</si>
  <si>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</si>
  <si>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</si>
  <si>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</si>
  <si>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</si>
  <si>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</si>
  <si>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</si>
  <si>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</si>
  <si>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</si>
  <si>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</si>
  <si>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</si>
  <si>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</si>
  <si>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</si>
  <si>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</si>
  <si>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</si>
  <si>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</si>
  <si>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</si>
  <si>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</si>
  <si>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</si>
  <si>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</si>
  <si>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</si>
  <si>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</si>
  <si>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</si>
  <si>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</si>
  <si>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</si>
  <si>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</si>
  <si>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</si>
  <si>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</si>
  <si>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</si>
  <si>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</si>
  <si>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</si>
  <si>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</si>
  <si>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</si>
  <si>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</si>
  <si>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</si>
  <si>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</si>
  <si>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</si>
  <si>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</si>
  <si>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</si>
  <si>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</si>
  <si>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</si>
  <si>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</si>
  <si>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</si>
  <si>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</si>
  <si>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</si>
  <si>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</si>
  <si>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</si>
  <si>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</si>
  <si>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</si>
  <si>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</si>
  <si>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</si>
  <si>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</si>
  <si>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</si>
  <si>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</si>
  <si>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</si>
  <si>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</si>
  <si>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</si>
  <si>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</si>
  <si>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</si>
  <si>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</si>
  <si>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</si>
  <si>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</si>
  <si>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</si>
  <si>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</si>
  <si>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</si>
  <si>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</si>
  <si>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</si>
  <si>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</si>
  <si>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</si>
  <si>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</si>
  <si>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</si>
  <si>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</si>
  <si>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</si>
  <si>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</si>
  <si>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</si>
  <si>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</si>
  <si>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</si>
  <si>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</si>
  <si>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</si>
  <si>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</si>
  <si>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</si>
  <si>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</si>
  <si>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</si>
  <si>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</si>
  <si>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</si>
  <si>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</si>
  <si>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</si>
  <si>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</si>
  <si>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</si>
  <si>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</si>
  <si>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</si>
  <si>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</si>
  <si>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</si>
  <si>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</si>
  <si>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</si>
  <si>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</si>
  <si>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</si>
  <si>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</si>
  <si>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</si>
  <si>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</si>
  <si>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</si>
  <si>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</si>
  <si>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</si>
  <si>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</si>
  <si>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</si>
  <si>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</si>
  <si>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</si>
  <si>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</si>
  <si>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</si>
  <si>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</si>
  <si>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</si>
  <si>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</si>
  <si>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</si>
  <si>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</si>
  <si>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</si>
  <si>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</si>
  <si>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</si>
  <si>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</si>
  <si>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</si>
  <si>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</si>
  <si>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</si>
  <si>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</si>
  <si>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</si>
  <si>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</si>
  <si>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</si>
  <si>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</si>
  <si>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</si>
  <si>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</si>
  <si>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</si>
  <si>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</si>
  <si>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</si>
  <si>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</si>
  <si>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</si>
  <si>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</si>
  <si>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</si>
  <si>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</si>
  <si>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</si>
  <si>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</si>
  <si>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</si>
  <si>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</si>
  <si>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</si>
  <si>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</si>
  <si>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</si>
  <si>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</si>
  <si>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</si>
  <si>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</si>
  <si>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</si>
  <si>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</si>
  <si>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</si>
  <si>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</si>
  <si>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</si>
  <si>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</si>
  <si>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</si>
  <si>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</si>
  <si>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</si>
  <si>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</si>
  <si>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</si>
  <si>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</si>
  <si>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</si>
  <si>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</si>
  <si>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</si>
  <si>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</si>
  <si>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</si>
  <si>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</si>
  <si>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</si>
  <si>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</si>
  <si>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</si>
  <si>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</si>
  <si>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</si>
  <si>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</si>
  <si>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</si>
  <si>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</si>
  <si>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</si>
  <si>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</si>
  <si>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</si>
  <si>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</si>
  <si>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</si>
  <si>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</si>
  <si>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</si>
  <si>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</si>
  <si>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</si>
  <si>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</si>
  <si>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</si>
  <si>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</si>
  <si>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</si>
  <si>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</si>
  <si>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</si>
  <si>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</si>
  <si>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</si>
  <si>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</si>
  <si>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</si>
  <si>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</si>
  <si>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</si>
  <si>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</si>
  <si>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</si>
  <si>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</si>
  <si>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</si>
  <si>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</si>
  <si>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</si>
  <si>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</si>
  <si>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</si>
  <si>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</si>
  <si>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</si>
  <si>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</si>
  <si>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</si>
  <si>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</si>
  <si>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</si>
  <si>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</si>
  <si>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</si>
  <si>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</si>
  <si>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</si>
  <si>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</si>
  <si>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</si>
  <si>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</si>
  <si>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</si>
  <si>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</si>
  <si>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</si>
  <si>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</si>
  <si>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</si>
  <si>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</si>
  <si>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</si>
  <si>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</si>
  <si>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</si>
  <si>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</si>
  <si>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</si>
  <si>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</si>
  <si>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</si>
  <si>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</si>
  <si>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</si>
  <si>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</si>
  <si>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</si>
  <si>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</si>
  <si>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</si>
  <si>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</si>
  <si>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</si>
  <si>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</si>
  <si>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</si>
  <si>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</si>
  <si>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</si>
  <si>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</si>
  <si>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</si>
  <si>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</si>
  <si>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</si>
  <si>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</si>
  <si>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</si>
  <si>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</si>
  <si>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</si>
  <si>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</si>
  <si>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</si>
  <si>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</si>
  <si>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</si>
  <si>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</si>
  <si>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</si>
  <si>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</si>
  <si>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</si>
  <si>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</si>
  <si>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</si>
  <si>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</si>
  <si>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</si>
  <si>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</si>
  <si>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</si>
  <si>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</si>
  <si>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</si>
  <si>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</si>
  <si>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</si>
  <si>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</si>
  <si>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</si>
  <si>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</si>
  <si>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</si>
  <si>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</si>
  <si>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</si>
  <si>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</si>
  <si>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</si>
  <si>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</si>
  <si>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</si>
  <si>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</si>
  <si>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</si>
  <si>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</si>
  <si>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</si>
  <si>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</si>
  <si>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</si>
  <si>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</si>
  <si>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</si>
  <si>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</si>
  <si>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</si>
  <si>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</si>
  <si>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</si>
  <si>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</si>
  <si>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</si>
  <si>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</si>
  <si>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</si>
  <si>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</si>
  <si>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</si>
  <si>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</si>
  <si>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</si>
  <si>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</si>
  <si>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</si>
  <si>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</si>
  <si>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</si>
  <si>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</si>
  <si>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</si>
  <si>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</si>
  <si>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</si>
  <si>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</si>
  <si>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</si>
  <si>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</si>
  <si>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</si>
  <si>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</si>
  <si>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</si>
  <si>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</si>
  <si>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</si>
  <si>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</si>
  <si>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</si>
  <si>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</si>
  <si>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</si>
  <si>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</si>
  <si>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</si>
  <si>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</si>
  <si>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</si>
  <si>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</si>
  <si>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</si>
  <si>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</si>
  <si>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</si>
  <si>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</si>
  <si>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</si>
  <si>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</si>
  <si>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</si>
  <si>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</si>
  <si>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</si>
  <si>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</si>
  <si>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</si>
  <si>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</si>
  <si>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</si>
  <si>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</si>
  <si>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</si>
  <si>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</si>
  <si>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</si>
  <si>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</si>
  <si>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</si>
  <si>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</si>
  <si>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</si>
  <si>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</si>
  <si>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</si>
  <si>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</si>
  <si>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</si>
  <si>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</si>
  <si>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</si>
  <si>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</si>
  <si>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</si>
  <si>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</si>
  <si>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</si>
  <si>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</si>
  <si>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</si>
  <si>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</si>
  <si>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</si>
  <si>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</si>
  <si>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</si>
  <si>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</si>
  <si>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</si>
  <si>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</si>
  <si>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</si>
  <si>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</si>
  <si>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</si>
  <si>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</si>
  <si>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</si>
  <si>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</si>
  <si>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</si>
  <si>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</si>
  <si>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</si>
  <si>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</si>
  <si>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</si>
  <si>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</si>
  <si>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</si>
  <si>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</si>
  <si>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</si>
  <si>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</si>
  <si>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</si>
  <si>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</si>
  <si>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</si>
  <si>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</si>
  <si>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</si>
  <si>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</si>
  <si>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</si>
  <si>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</si>
  <si>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</si>
  <si>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</si>
  <si>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</si>
  <si>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</si>
  <si>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</si>
  <si>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</si>
  <si>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</si>
  <si>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</si>
  <si>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</si>
  <si>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</si>
  <si>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</si>
  <si>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</si>
  <si>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</si>
  <si>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</si>
  <si>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</si>
  <si>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</si>
  <si>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</si>
  <si>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</si>
  <si>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</si>
  <si>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</si>
  <si>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</si>
  <si>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</si>
  <si>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</si>
  <si>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</si>
  <si>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</si>
  <si>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</si>
  <si>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</si>
  <si>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</si>
  <si>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</si>
  <si>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</si>
  <si>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</si>
  <si>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</si>
  <si>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</si>
  <si>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</si>
  <si>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</si>
  <si>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</si>
  <si>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</si>
  <si>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</si>
  <si>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</si>
  <si>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</si>
  <si>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</si>
  <si>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</si>
  <si>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</si>
  <si>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</si>
  <si>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</si>
  <si>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</si>
  <si>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</si>
  <si>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</si>
  <si>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</si>
  <si>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</si>
  <si>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</si>
  <si>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</si>
  <si>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</si>
  <si>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</si>
  <si>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</si>
  <si>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</si>
  <si>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</si>
  <si>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</si>
  <si>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</si>
  <si>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</si>
  <si>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</si>
  <si>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</si>
  <si>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</si>
  <si>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</si>
  <si>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</si>
  <si>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</si>
  <si>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</si>
  <si>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</si>
  <si>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</si>
  <si>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</si>
  <si>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</si>
  <si>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</si>
  <si>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</si>
  <si>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</si>
  <si>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</si>
  <si>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</si>
  <si>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</si>
  <si>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</si>
  <si>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</si>
  <si>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</si>
  <si>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</si>
  <si>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</si>
  <si>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</si>
  <si>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</si>
  <si>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</si>
  <si>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</si>
  <si>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</si>
  <si>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</si>
  <si>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</si>
  <si>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</si>
  <si>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</si>
  <si>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</si>
  <si>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</si>
  <si>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</si>
  <si>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</si>
  <si>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</si>
  <si>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</si>
  <si>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</si>
  <si>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</si>
  <si>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</si>
  <si>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</si>
  <si>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</si>
  <si>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</si>
  <si>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</si>
  <si>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</si>
  <si>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</si>
  <si>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</si>
  <si>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</si>
  <si>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</si>
  <si>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</si>
  <si>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</si>
  <si>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</si>
  <si>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</si>
  <si>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</si>
  <si>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</si>
  <si>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</si>
  <si>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</si>
  <si>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</si>
  <si>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</si>
  <si>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</si>
  <si>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</si>
  <si>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</si>
  <si>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</si>
  <si>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</si>
  <si>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</si>
  <si>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</si>
  <si>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</si>
  <si>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</si>
  <si>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</si>
  <si>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</si>
  <si>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</si>
  <si>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</si>
  <si>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</si>
  <si>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</si>
  <si>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</si>
  <si>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</si>
  <si>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</si>
  <si>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</si>
  <si>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</si>
  <si>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</si>
  <si>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</si>
  <si>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</si>
  <si>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</si>
  <si>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</si>
  <si>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</si>
  <si>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</si>
  <si>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</si>
  <si>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</si>
  <si>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</si>
  <si>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</si>
  <si>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</si>
  <si>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</si>
  <si>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</si>
  <si>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</si>
  <si>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</si>
  <si>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</si>
  <si>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</si>
  <si>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</si>
  <si>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</si>
  <si>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</si>
  <si>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</si>
  <si>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</si>
  <si>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</si>
  <si>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</si>
  <si>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</si>
  <si>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</si>
  <si>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</si>
  <si>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</si>
  <si>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</si>
  <si>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</si>
  <si>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</si>
  <si>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</si>
  <si>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</si>
  <si>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</si>
  <si>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</si>
  <si>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</si>
  <si>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</si>
  <si>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</si>
  <si>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</si>
  <si>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</si>
  <si>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</si>
  <si>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</si>
  <si>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</si>
  <si>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</si>
  <si>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</si>
  <si>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</si>
  <si>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</si>
  <si>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</si>
  <si>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</si>
  <si>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</si>
  <si>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</si>
  <si>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</si>
  <si>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</si>
  <si>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</si>
  <si>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</si>
  <si>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</si>
  <si>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</si>
  <si>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</si>
  <si>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</si>
  <si>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</si>
  <si>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</si>
  <si>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</si>
  <si>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</si>
  <si>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</si>
  <si>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</si>
  <si>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</si>
  <si>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</si>
  <si>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</si>
  <si>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</si>
  <si>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</si>
  <si>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</si>
  <si>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</si>
  <si>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</si>
  <si>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</si>
  <si>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</si>
  <si>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</si>
  <si>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</si>
  <si>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</si>
  <si>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</si>
  <si>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</si>
  <si>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</si>
  <si>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</si>
  <si>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</si>
  <si>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</si>
  <si>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</si>
  <si>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</si>
  <si>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</si>
  <si>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</si>
  <si>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</si>
  <si>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</si>
  <si>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</si>
  <si>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</si>
  <si>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</si>
  <si>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</si>
  <si>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</si>
  <si>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</si>
  <si>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</si>
  <si>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</si>
  <si>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</si>
  <si>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</si>
  <si>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</si>
  <si>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</si>
  <si>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</si>
  <si>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</si>
  <si>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</si>
  <si>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</si>
  <si>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</si>
  <si>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</si>
  <si>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</si>
  <si>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</si>
  <si>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</si>
  <si>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</si>
  <si>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</si>
  <si>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</si>
  <si>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</si>
  <si>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</si>
  <si>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</si>
  <si>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</si>
  <si>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</si>
  <si>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</si>
  <si>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</si>
  <si>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</si>
  <si>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</si>
  <si>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</si>
  <si>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</si>
  <si>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</si>
  <si>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</si>
  <si>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</si>
  <si>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</si>
  <si>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</si>
  <si>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</si>
  <si>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</si>
  <si>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</si>
  <si>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</si>
  <si>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</si>
  <si>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</si>
  <si>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</si>
  <si>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</si>
  <si>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</si>
  <si>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</si>
  <si>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</si>
  <si>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</si>
  <si>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</si>
  <si>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</si>
  <si>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</si>
  <si>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</si>
  <si>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</si>
  <si>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</si>
  <si>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</si>
  <si>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</si>
  <si>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</si>
  <si>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</si>
  <si>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</si>
  <si>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</si>
  <si>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</si>
  <si>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</si>
  <si>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</si>
  <si>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</si>
  <si>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</si>
  <si>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</si>
  <si>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</si>
  <si>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</si>
  <si>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</si>
  <si>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</si>
  <si>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</si>
  <si>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</si>
  <si>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</si>
  <si>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</si>
  <si>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</si>
  <si>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</si>
  <si>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</si>
  <si>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</si>
  <si>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</si>
  <si>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</si>
  <si>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</si>
  <si>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</si>
  <si>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</si>
  <si>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</si>
  <si>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</si>
  <si>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</si>
  <si>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</si>
  <si>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</si>
  <si>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</si>
  <si>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</si>
  <si>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</si>
  <si>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</si>
  <si>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</si>
  <si>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</si>
  <si>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</si>
  <si>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</si>
  <si>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</si>
  <si>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</si>
  <si>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</si>
  <si>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</si>
  <si>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</si>
  <si>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</si>
  <si>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</si>
  <si>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</si>
  <si>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</si>
  <si>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</si>
  <si>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</si>
  <si>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</si>
  <si>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</si>
  <si>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</si>
  <si>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</si>
  <si>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</si>
  <si>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</si>
  <si>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</si>
  <si>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</si>
  <si>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</si>
  <si>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</si>
  <si>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</si>
  <si>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</si>
  <si>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</si>
  <si>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</si>
  <si>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</si>
  <si>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</si>
  <si>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</si>
  <si>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</si>
  <si>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</si>
  <si>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</si>
  <si>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</si>
  <si>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</si>
  <si>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</si>
  <si>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</si>
  <si>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</si>
  <si>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</si>
  <si>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</si>
  <si>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</si>
  <si>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</si>
  <si>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</si>
  <si>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</si>
  <si>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</si>
  <si>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</si>
  <si>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</si>
  <si>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</si>
  <si>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</si>
  <si>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</si>
  <si>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</si>
  <si>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</si>
  <si>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</si>
  <si>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</si>
  <si>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</si>
  <si>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</si>
  <si>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</si>
  <si>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</si>
  <si>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</si>
  <si>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</si>
  <si>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</si>
  <si>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</si>
  <si>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</si>
  <si>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</si>
  <si>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</si>
  <si>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</si>
  <si>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</si>
  <si>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</si>
  <si>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</si>
  <si>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</si>
  <si>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</si>
  <si>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</si>
  <si>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</si>
  <si>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</si>
  <si>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</si>
  <si>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</si>
  <si>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</si>
  <si>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</si>
  <si>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</si>
  <si>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</si>
  <si>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</si>
  <si>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</si>
  <si>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</si>
  <si>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</si>
  <si>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</si>
  <si>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</si>
  <si>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</si>
  <si>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</si>
  <si>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</si>
  <si>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</si>
  <si>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</si>
  <si>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</si>
  <si>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</si>
  <si>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</si>
  <si>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</si>
  <si>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</si>
  <si>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</si>
  <si>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</si>
  <si>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</si>
  <si>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</si>
  <si>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</si>
  <si>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</si>
  <si>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</si>
  <si>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</si>
  <si>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</si>
  <si>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</si>
  <si>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</si>
  <si>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</si>
  <si>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</si>
  <si>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</si>
  <si>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</si>
  <si>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</si>
  <si>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</si>
  <si>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</si>
  <si>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</si>
  <si>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</si>
  <si>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</si>
  <si>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</si>
  <si>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</si>
  <si>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</si>
  <si>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</si>
  <si>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</si>
  <si>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</si>
  <si>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</si>
  <si>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</si>
  <si>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</si>
  <si>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</si>
  <si>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</si>
  <si>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</si>
  <si>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</si>
  <si>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</si>
  <si>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</si>
  <si>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</si>
  <si>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</si>
  <si>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</si>
  <si>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</si>
  <si>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</si>
  <si>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</si>
  <si>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</si>
  <si>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</si>
  <si>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</si>
  <si>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</si>
  <si>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</si>
  <si>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</si>
  <si>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</si>
  <si>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</si>
  <si>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</si>
  <si>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</si>
  <si>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</si>
  <si>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</si>
  <si>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</si>
  <si>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</si>
  <si>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</si>
  <si>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</si>
  <si>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</si>
  <si>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</si>
  <si>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</si>
  <si>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</si>
  <si>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</si>
  <si>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</si>
  <si>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</si>
  <si>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</si>
  <si>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</si>
  <si>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</si>
  <si>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</si>
  <si>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</si>
  <si>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</si>
  <si>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</si>
  <si>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</si>
  <si>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</si>
  <si>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</si>
  <si>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</si>
  <si>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</si>
  <si>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</si>
  <si>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</si>
  <si>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</si>
  <si>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</si>
  <si>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</si>
  <si>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</si>
  <si>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</si>
  <si>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</si>
  <si>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</si>
  <si>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</si>
  <si>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</si>
  <si>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</si>
  <si>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</si>
  <si>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</si>
  <si>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</si>
  <si>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</si>
  <si>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</si>
  <si>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</si>
  <si>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</si>
  <si>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</si>
  <si>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</si>
  <si>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</si>
  <si>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</si>
  <si>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</si>
  <si>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</si>
  <si>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</si>
  <si>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</si>
  <si>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</si>
  <si>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</si>
  <si>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</si>
  <si>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</si>
  <si>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</si>
  <si>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</si>
  <si>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</si>
  <si>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</si>
  <si>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</si>
  <si>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</si>
  <si>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</si>
  <si>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</si>
  <si>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</si>
  <si>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</si>
  <si>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</si>
  <si>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</si>
  <si>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</si>
  <si>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</si>
  <si>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</si>
  <si>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</si>
  <si>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</si>
  <si>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</si>
  <si>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</si>
  <si>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</si>
  <si>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</si>
  <si>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</si>
  <si>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</si>
  <si>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</si>
  <si>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</si>
  <si>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</si>
  <si>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</si>
  <si>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</si>
  <si>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</si>
  <si>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</si>
  <si>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</si>
  <si>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</si>
  <si>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</si>
  <si>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</si>
  <si>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</si>
  <si>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</si>
  <si>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</si>
  <si>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</si>
  <si>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</si>
  <si>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</si>
  <si>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</si>
  <si>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</si>
  <si>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</si>
  <si>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</si>
  <si>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</si>
  <si>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</si>
  <si>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</si>
  <si>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</si>
  <si>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</si>
  <si>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</si>
  <si>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</si>
  <si>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</si>
  <si>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</si>
  <si>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</si>
  <si>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</si>
  <si>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</si>
  <si>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</si>
  <si>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</si>
  <si>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</si>
  <si>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</si>
  <si>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</si>
  <si>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</si>
  <si>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</si>
  <si>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</si>
  <si>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</si>
  <si>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</si>
  <si>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</si>
  <si>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</si>
  <si>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</si>
  <si>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</si>
  <si>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</si>
  <si>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</si>
  <si>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</si>
  <si>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</si>
  <si>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</si>
  <si>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</si>
  <si>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</si>
  <si>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</si>
  <si>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</si>
  <si>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</si>
  <si>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</si>
  <si>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</si>
  <si>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</si>
  <si>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</si>
  <si>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</si>
  <si>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</si>
  <si>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</si>
  <si>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</si>
  <si>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</si>
  <si>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</si>
  <si>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</si>
  <si>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</si>
  <si>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</si>
  <si>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</si>
  <si>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</si>
  <si>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</si>
  <si>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</si>
  <si>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</si>
  <si>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</si>
  <si>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</si>
  <si>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</si>
  <si>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</si>
  <si>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</si>
  <si>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</si>
  <si>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</si>
  <si>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</si>
  <si>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</si>
  <si>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</si>
  <si>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</si>
  <si>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</si>
  <si>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</si>
  <si>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</si>
  <si>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</si>
  <si>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</si>
  <si>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</si>
  <si>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</si>
  <si>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</si>
  <si>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</si>
  <si>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</si>
  <si>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</si>
  <si>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</si>
  <si>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</si>
  <si>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</si>
  <si>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</si>
  <si>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</si>
  <si>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</si>
  <si>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</si>
  <si>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</si>
  <si>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</si>
  <si>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</si>
  <si>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</si>
  <si>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</si>
  <si>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</si>
  <si>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</si>
  <si>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</si>
  <si>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</si>
  <si>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</si>
  <si>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</si>
  <si>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</si>
  <si>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</si>
  <si>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</si>
  <si>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</si>
  <si>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</si>
  <si>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</si>
  <si>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</si>
  <si>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</si>
  <si>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</si>
  <si>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</si>
  <si>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</si>
  <si>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</si>
  <si>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</si>
  <si>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</si>
  <si>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</si>
  <si>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</si>
  <si>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</si>
  <si>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</si>
  <si>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</si>
  <si>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</si>
  <si>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</si>
  <si>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</si>
  <si>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</si>
  <si>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</si>
  <si>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</si>
  <si>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</si>
  <si>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</si>
  <si>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</si>
  <si>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</si>
  <si>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</si>
  <si>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</si>
  <si>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</si>
  <si>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</si>
  <si>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</si>
  <si>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</si>
  <si>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</si>
  <si>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</si>
  <si>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</si>
  <si>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</si>
  <si>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</si>
  <si>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</si>
  <si>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</si>
  <si>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</si>
  <si>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</si>
  <si>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</si>
  <si>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</si>
  <si>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</si>
  <si>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</si>
  <si>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</si>
  <si>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</si>
  <si>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</si>
  <si>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</si>
  <si>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</si>
  <si>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</si>
  <si>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</si>
  <si>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</si>
  <si>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</si>
  <si>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</si>
  <si>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</si>
  <si>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</si>
  <si>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</si>
  <si>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</si>
  <si>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</si>
  <si>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</si>
  <si>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</si>
  <si>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</si>
  <si>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</si>
  <si>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</si>
  <si>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</si>
  <si>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</si>
  <si>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</si>
  <si>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</si>
  <si>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</si>
  <si>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</si>
  <si>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</si>
  <si>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</si>
  <si>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</si>
  <si>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</si>
  <si>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</si>
  <si>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</si>
  <si>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</si>
  <si>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</si>
  <si>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</si>
  <si>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</si>
  <si>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</si>
  <si>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</si>
  <si>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</si>
  <si>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</si>
  <si>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</si>
  <si>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</si>
  <si>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</si>
  <si>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</si>
  <si>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</si>
  <si>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</si>
  <si>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</si>
  <si>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</si>
  <si>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</si>
  <si>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</si>
  <si>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</si>
  <si>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</si>
  <si>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</si>
  <si>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</si>
  <si>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</si>
  <si>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</si>
  <si>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</si>
  <si>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</si>
  <si>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</si>
  <si>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</si>
  <si>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</si>
  <si>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</si>
  <si>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</si>
  <si>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</si>
  <si>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</si>
  <si>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</si>
  <si>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</si>
  <si>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</si>
  <si>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</si>
  <si>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</si>
  <si>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</si>
  <si>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</si>
  <si>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</si>
  <si>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</si>
  <si>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</si>
  <si>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</si>
  <si>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</si>
  <si>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</si>
  <si>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</si>
  <si>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</si>
  <si>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</si>
  <si>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</si>
  <si>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</si>
  <si>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</si>
  <si>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</si>
  <si>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</si>
  <si>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</si>
  <si>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</si>
  <si>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</si>
  <si>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</si>
  <si>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</si>
  <si>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</si>
  <si>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</si>
  <si>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</si>
  <si>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</si>
  <si>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</si>
  <si>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</si>
  <si>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</si>
  <si>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</si>
  <si>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</si>
  <si>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</si>
  <si>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</si>
  <si>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</si>
  <si>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</si>
  <si>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</si>
  <si>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</si>
  <si>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</si>
  <si>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</si>
  <si>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</si>
  <si>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</si>
  <si>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</si>
  <si>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</si>
  <si>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</si>
  <si>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</si>
  <si>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</si>
  <si>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</si>
  <si>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</si>
  <si>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</si>
  <si>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</si>
  <si>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</si>
  <si>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</si>
  <si>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</si>
  <si>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</si>
  <si>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</si>
  <si>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</si>
  <si>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</si>
  <si>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</si>
  <si>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</si>
  <si>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</si>
  <si>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</si>
  <si>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</si>
  <si>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</si>
  <si>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</si>
  <si>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</si>
  <si>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</si>
  <si>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</si>
  <si>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</si>
  <si>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</si>
  <si>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</si>
  <si>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</si>
  <si>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</si>
  <si>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</si>
  <si>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</si>
  <si>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</si>
  <si>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</si>
  <si>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</si>
  <si>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</si>
  <si>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</si>
  <si>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</si>
  <si>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</si>
  <si>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</si>
  <si>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</si>
  <si>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</si>
  <si>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</si>
  <si>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</si>
  <si>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</si>
  <si>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</si>
  <si>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</si>
  <si>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</si>
  <si>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</si>
  <si>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</si>
  <si>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</si>
  <si>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</si>
  <si>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</si>
  <si>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</si>
  <si>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</si>
  <si>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</si>
  <si>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</si>
  <si>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</si>
  <si>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</si>
  <si>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</si>
  <si>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</si>
  <si>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</si>
  <si>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</si>
  <si>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</si>
  <si>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</si>
  <si>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</si>
  <si>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</si>
  <si>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</si>
  <si>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</si>
  <si>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</si>
  <si>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</si>
  <si>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</si>
  <si>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</si>
  <si>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</si>
  <si>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</si>
  <si>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</si>
  <si>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</si>
  <si>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</si>
  <si>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</si>
  <si>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</si>
  <si>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</si>
  <si>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</si>
  <si>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</si>
  <si>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</si>
  <si>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</si>
  <si>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</si>
  <si>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</si>
  <si>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</si>
  <si>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</si>
  <si>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</si>
  <si>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</si>
  <si>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</si>
  <si>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</si>
  <si>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</si>
  <si>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</si>
  <si>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</si>
  <si>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</si>
  <si>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</si>
  <si>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</si>
  <si>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</si>
  <si>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</si>
  <si>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</si>
  <si>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</si>
  <si>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</si>
  <si>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</si>
  <si>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</si>
  <si>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</si>
  <si>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</si>
  <si>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</si>
  <si>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</si>
  <si>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</si>
  <si>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</si>
  <si>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</si>
  <si>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</si>
  <si>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</si>
  <si>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</si>
  <si>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</si>
  <si>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</si>
  <si>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</si>
  <si>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</si>
  <si>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</si>
  <si>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</si>
  <si>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</si>
  <si>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</si>
  <si>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</si>
  <si>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</si>
  <si>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</si>
  <si>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</si>
  <si>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</si>
  <si>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</si>
  <si>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</si>
  <si>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</si>
  <si>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</si>
  <si>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</si>
  <si>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</si>
  <si>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</si>
  <si>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</si>
  <si>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</si>
  <si>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</si>
  <si>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</si>
  <si>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</si>
  <si>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</si>
  <si>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</si>
  <si>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</si>
  <si>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</si>
  <si>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</si>
  <si>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</si>
  <si>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</si>
  <si>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</si>
  <si>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</si>
  <si>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</si>
  <si>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</si>
  <si>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</si>
  <si>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</si>
  <si>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</si>
  <si>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</si>
  <si>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</si>
  <si>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</si>
  <si>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</si>
  <si>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</si>
  <si>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</si>
  <si>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</si>
  <si>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</si>
  <si>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</si>
  <si>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</si>
  <si>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</si>
  <si>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</si>
  <si>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</si>
  <si>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</si>
  <si>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</si>
  <si>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</si>
  <si>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</si>
  <si>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</si>
  <si>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</si>
  <si>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</si>
  <si>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</si>
  <si>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</si>
  <si>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</si>
  <si>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</si>
  <si>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</si>
  <si>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</si>
  <si>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</si>
  <si>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</si>
  <si>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</si>
  <si>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</si>
  <si>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</si>
  <si>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</si>
  <si>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</si>
  <si>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</si>
  <si>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</si>
  <si>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</si>
  <si>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</si>
  <si>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</si>
  <si>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</si>
  <si>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</si>
  <si>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</si>
  <si>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</si>
  <si>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</si>
  <si>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</si>
  <si>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</si>
  <si>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</si>
  <si>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</si>
  <si>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</si>
  <si>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</si>
  <si>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</si>
  <si>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</si>
  <si>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</si>
  <si>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</si>
  <si>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</si>
  <si>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</si>
  <si>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</si>
  <si>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</si>
  <si>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</si>
  <si>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</si>
  <si>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</si>
  <si>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</si>
  <si>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</si>
  <si>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</si>
  <si>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</si>
  <si>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</si>
  <si>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</si>
  <si>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</si>
  <si>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</si>
  <si>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</si>
  <si>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</si>
  <si>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</si>
  <si>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</si>
  <si>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</si>
  <si>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</si>
  <si>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</si>
  <si>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</si>
  <si>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</si>
  <si>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</si>
  <si>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</si>
  <si>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</si>
  <si>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</si>
  <si>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</si>
  <si>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</si>
  <si>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</si>
  <si>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</si>
  <si>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</si>
  <si>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</si>
  <si>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</si>
  <si>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</si>
  <si>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</si>
  <si>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</si>
  <si>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</si>
  <si>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</si>
  <si>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</si>
  <si>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</si>
  <si>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</si>
  <si>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</si>
  <si>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</si>
  <si>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</si>
  <si>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</si>
  <si>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</si>
  <si>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</si>
  <si>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</si>
  <si>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</si>
  <si>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</si>
  <si>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</si>
  <si>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</si>
  <si>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</si>
  <si>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</si>
  <si>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</si>
  <si>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</si>
  <si>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</si>
  <si>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</si>
  <si>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</si>
  <si>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</si>
  <si>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</si>
  <si>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</si>
  <si>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</si>
  <si>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</si>
  <si>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</si>
  <si>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</si>
  <si>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</si>
  <si>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</si>
  <si>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</si>
  <si>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</si>
  <si>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</si>
  <si>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</si>
  <si>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</si>
  <si>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</si>
  <si>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</si>
  <si>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</si>
  <si>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</si>
  <si>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</si>
  <si>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</si>
  <si>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</si>
  <si>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</si>
  <si>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</si>
  <si>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</si>
  <si>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</si>
  <si>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</si>
  <si>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</si>
  <si>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</si>
  <si>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</si>
  <si>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</si>
  <si>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</si>
  <si>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</si>
  <si>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</si>
  <si>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</si>
  <si>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</si>
  <si>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</si>
  <si>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</si>
  <si>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</si>
  <si>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</si>
  <si>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</si>
  <si>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</si>
  <si>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</si>
  <si>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</si>
  <si>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</si>
  <si>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</si>
  <si>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</si>
  <si>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</si>
  <si>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</si>
  <si>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</si>
  <si>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</si>
  <si>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</si>
  <si>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</si>
  <si>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</si>
  <si>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</si>
  <si>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</si>
  <si>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</si>
  <si>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</si>
  <si>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</si>
  <si>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</si>
  <si>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</si>
  <si>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</si>
  <si>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</si>
  <si>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</si>
  <si>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</si>
  <si>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</si>
  <si>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</si>
  <si>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</si>
  <si>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</si>
  <si>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</si>
  <si>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</si>
  <si>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</si>
  <si>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</si>
  <si>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</si>
  <si>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</si>
  <si>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</si>
  <si>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</si>
  <si>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</si>
  <si>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</si>
  <si>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</si>
  <si>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</si>
  <si>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</si>
  <si>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</si>
  <si>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</si>
  <si>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</si>
  <si>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</si>
  <si>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</si>
  <si>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</si>
  <si>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</si>
  <si>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</si>
  <si>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</si>
  <si>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</si>
  <si>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</si>
  <si>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</si>
  <si>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</si>
  <si>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</si>
  <si>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</si>
  <si>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</si>
  <si>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</si>
  <si>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</si>
  <si>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</si>
  <si>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</si>
  <si>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</si>
  <si>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</si>
  <si>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</si>
  <si>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</si>
  <si>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</si>
  <si>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</si>
  <si>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</si>
  <si>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</si>
  <si>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</si>
  <si>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</si>
  <si>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</si>
  <si>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</si>
  <si>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</si>
  <si>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</si>
  <si>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</si>
  <si>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</si>
  <si>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</si>
  <si>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</si>
  <si>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</si>
  <si>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</si>
  <si>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</si>
  <si>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</si>
  <si>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</si>
  <si>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</si>
  <si>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</si>
  <si>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</si>
  <si>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</si>
  <si>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</si>
  <si>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</si>
  <si>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</si>
  <si>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</si>
  <si>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</si>
  <si>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</si>
  <si>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</si>
  <si>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</si>
  <si>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</si>
  <si>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</si>
  <si>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</si>
  <si>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</si>
  <si>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</si>
  <si>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</si>
  <si>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</si>
  <si>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</si>
  <si>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</si>
  <si>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</si>
  <si>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</si>
  <si>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</si>
  <si>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</si>
  <si>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</si>
  <si>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</si>
  <si>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</si>
  <si>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</si>
  <si>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</si>
  <si>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</si>
  <si>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</si>
  <si>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</si>
  <si>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</si>
  <si>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</si>
  <si>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</si>
  <si>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</si>
  <si>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</si>
  <si>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</si>
  <si>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</si>
  <si>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</si>
  <si>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</si>
  <si>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</si>
  <si>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</si>
  <si>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</si>
  <si>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</si>
  <si>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</si>
  <si>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</si>
  <si>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</si>
  <si>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</si>
  <si>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</si>
  <si>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</si>
  <si>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</si>
  <si>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</si>
  <si>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</si>
  <si>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</si>
  <si>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</si>
  <si>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</si>
  <si>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</si>
  <si>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</si>
  <si>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</si>
  <si>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</si>
  <si>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</si>
  <si>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</si>
  <si>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</si>
  <si>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</si>
  <si>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</si>
  <si>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</si>
  <si>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</si>
  <si>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</si>
  <si>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</si>
  <si>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</si>
  <si>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</si>
  <si>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</si>
  <si>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</si>
  <si>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</si>
  <si>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</si>
  <si>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</si>
  <si>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</si>
  <si>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</si>
  <si>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</si>
  <si>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</si>
  <si>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</si>
  <si>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</si>
  <si>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</si>
  <si>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</si>
  <si>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</si>
  <si>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</si>
  <si>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</si>
  <si>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</si>
  <si>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</si>
  <si>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</si>
  <si>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</si>
  <si>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</si>
  <si>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</si>
  <si>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</si>
  <si>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</si>
  <si>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</si>
  <si>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</si>
  <si>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</si>
  <si>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</si>
  <si>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</si>
  <si>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</si>
  <si>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</si>
  <si>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</si>
  <si>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</si>
  <si>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</si>
  <si>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</si>
  <si>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</si>
  <si>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</si>
  <si>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</si>
  <si>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</si>
  <si>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</si>
  <si>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</si>
  <si>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</si>
  <si>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</si>
  <si>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</si>
  <si>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</si>
  <si>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</si>
  <si>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</si>
  <si>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</si>
  <si>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</si>
  <si>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</si>
  <si>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</si>
  <si>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</si>
  <si>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</si>
  <si>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</si>
  <si>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</si>
  <si>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</si>
  <si>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</si>
  <si>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</si>
  <si>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</si>
  <si>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</si>
  <si>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</si>
  <si>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</si>
  <si>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</si>
  <si>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</si>
  <si>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</si>
  <si>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</si>
  <si>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</si>
  <si>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</si>
  <si>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</si>
  <si>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</si>
  <si>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</si>
  <si>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</si>
  <si>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</si>
  <si>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</si>
  <si>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</si>
  <si>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</si>
  <si>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</si>
  <si>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</si>
  <si>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</si>
  <si>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</si>
  <si>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</si>
  <si>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</si>
  <si>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</si>
  <si>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</si>
  <si>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</si>
  <si>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</si>
  <si>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</si>
  <si>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</si>
  <si>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</si>
  <si>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</si>
  <si>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</si>
  <si>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</si>
  <si>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</si>
  <si>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</si>
  <si>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</si>
  <si>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</si>
  <si>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</si>
  <si>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</si>
  <si>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</si>
  <si>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</si>
  <si>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</si>
  <si>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</si>
  <si>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</si>
  <si>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</si>
  <si>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</si>
  <si>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</si>
  <si>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</si>
  <si>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</si>
  <si>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</si>
  <si>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</si>
  <si>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</si>
  <si>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</si>
  <si>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</si>
  <si>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</si>
  <si>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</si>
  <si>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</si>
  <si>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</si>
  <si>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</si>
  <si>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</si>
  <si>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</si>
  <si>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</si>
  <si>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</si>
  <si>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</si>
  <si>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</si>
  <si>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</si>
  <si>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</si>
  <si>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</si>
  <si>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</si>
  <si>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</si>
  <si>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</si>
  <si>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</si>
  <si>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</si>
  <si>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</si>
  <si>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</si>
  <si>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</si>
  <si>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</si>
  <si>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</si>
  <si>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</si>
  <si>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</si>
  <si>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</si>
  <si>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</si>
  <si>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</si>
  <si>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</si>
  <si>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</si>
  <si>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</si>
  <si>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</si>
  <si>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</si>
  <si>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</si>
  <si>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</si>
  <si>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</si>
  <si>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</si>
  <si>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</si>
  <si>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</si>
  <si>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</si>
  <si>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</si>
  <si>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</si>
  <si>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</si>
  <si>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</si>
  <si>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</si>
  <si>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</si>
  <si>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</si>
  <si>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</si>
  <si>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</si>
  <si>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</si>
  <si>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</si>
  <si>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</si>
  <si>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</si>
  <si>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</si>
  <si>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</si>
  <si>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</si>
  <si>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</si>
  <si>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</si>
  <si>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</si>
  <si>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</si>
  <si>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</si>
  <si>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</si>
  <si>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</si>
  <si>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</si>
  <si>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</si>
  <si>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</si>
  <si>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</si>
  <si>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</si>
  <si>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</si>
  <si>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</si>
  <si>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</si>
  <si>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</si>
  <si>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</si>
  <si>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</si>
  <si>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</si>
  <si>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</si>
  <si>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</si>
  <si>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</si>
  <si>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</si>
  <si>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</si>
  <si>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</si>
  <si>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</si>
  <si>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</si>
  <si>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</si>
  <si>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</si>
  <si>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</si>
  <si>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</si>
  <si>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</si>
  <si>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</si>
  <si>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</si>
  <si>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</si>
  <si>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</si>
  <si>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</si>
  <si>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</si>
  <si>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</si>
  <si>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</si>
  <si>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</si>
  <si>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</si>
  <si>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</si>
  <si>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</si>
  <si>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</si>
  <si>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</si>
  <si>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</si>
  <si>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</si>
  <si>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</si>
  <si>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</si>
  <si>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</si>
  <si>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</si>
  <si>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</si>
  <si>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</si>
  <si>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</si>
  <si>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</si>
  <si>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</si>
  <si>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</si>
  <si>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</si>
  <si>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</si>
  <si>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</si>
  <si>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</si>
  <si>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</si>
  <si>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</si>
  <si>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</si>
  <si>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</si>
  <si>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</si>
  <si>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</si>
  <si>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</si>
  <si>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</si>
  <si>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</si>
  <si>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</si>
  <si>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</si>
  <si>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</si>
  <si>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</si>
  <si>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</si>
  <si>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</si>
  <si>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</si>
  <si>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</si>
  <si>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</si>
  <si>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</si>
  <si>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</si>
  <si>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</si>
  <si>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</si>
  <si>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</si>
  <si>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</si>
  <si>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</si>
  <si>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</si>
  <si>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</si>
  <si>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</si>
  <si>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</si>
  <si>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</si>
  <si>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</si>
  <si>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</si>
  <si>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</si>
  <si>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</si>
  <si>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</si>
  <si>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</si>
  <si>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</si>
  <si>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</si>
  <si>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</si>
  <si>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</si>
  <si>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</si>
  <si>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</si>
  <si>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</si>
  <si>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</si>
  <si>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</si>
  <si>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</si>
  <si>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</si>
  <si>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</si>
  <si>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</si>
  <si>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</si>
  <si>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</si>
  <si>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</si>
  <si>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</si>
  <si>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</si>
  <si>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</si>
  <si>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</si>
  <si>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</si>
  <si>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</si>
  <si>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</si>
  <si>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</si>
  <si>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</si>
  <si>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</si>
  <si>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</si>
  <si>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</si>
  <si>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</si>
  <si>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</si>
  <si>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</si>
  <si>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</si>
  <si>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</si>
  <si>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</si>
  <si>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</si>
  <si>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</si>
  <si>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</si>
  <si>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</si>
  <si>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</si>
  <si>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</si>
  <si>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</si>
  <si>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</si>
  <si>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</si>
  <si>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</si>
  <si>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</si>
  <si>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</si>
  <si>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</si>
  <si>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</si>
  <si>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</si>
  <si>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</si>
  <si>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</si>
  <si>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</si>
  <si>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</si>
  <si>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</si>
  <si>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</si>
  <si>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</si>
  <si>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</si>
  <si>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</si>
  <si>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</si>
  <si>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</si>
  <si>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</si>
  <si>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</si>
  <si>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</si>
  <si>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</si>
  <si>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</si>
  <si>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</si>
  <si>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</si>
  <si>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</si>
  <si>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</si>
  <si>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</si>
  <si>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</si>
  <si>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</si>
  <si>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</si>
  <si>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</si>
  <si>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</si>
  <si>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</si>
  <si>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</si>
  <si>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</si>
  <si>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</si>
  <si>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</si>
  <si>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</si>
  <si>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</si>
  <si>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</si>
  <si>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</si>
  <si>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</si>
  <si>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</si>
  <si>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</si>
  <si>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</si>
  <si>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</si>
  <si>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</si>
  <si>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</si>
  <si>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</si>
  <si>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</si>
  <si>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</si>
  <si>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</si>
  <si>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</si>
  <si>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</si>
  <si>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</si>
  <si>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</si>
  <si>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</si>
  <si>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</si>
  <si>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</si>
  <si>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</si>
  <si>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</si>
  <si>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</si>
  <si>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</si>
  <si>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</si>
  <si>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</si>
  <si>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</si>
  <si>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</si>
  <si>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</si>
  <si>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</si>
  <si>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</si>
  <si>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</si>
  <si>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</si>
  <si>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</si>
  <si>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</si>
  <si>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</si>
  <si>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</si>
  <si>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</si>
  <si>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</si>
  <si>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</si>
  <si>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</si>
  <si>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</si>
  <si>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</si>
  <si>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</si>
  <si>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</si>
  <si>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</si>
  <si>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</si>
  <si>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</si>
  <si>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</si>
  <si>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</si>
  <si>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</si>
  <si>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</si>
  <si>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</si>
  <si>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</si>
  <si>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</si>
  <si>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</si>
  <si>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</si>
  <si>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</si>
  <si>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</si>
  <si>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</si>
  <si>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</si>
  <si>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</si>
  <si>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</si>
  <si>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</si>
  <si>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</si>
  <si>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</si>
  <si>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</si>
  <si>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</si>
  <si>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</si>
  <si>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</si>
  <si>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</si>
  <si>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</si>
  <si>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</si>
  <si>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</si>
  <si>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</si>
  <si>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</si>
  <si>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</si>
  <si>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</si>
  <si>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</si>
  <si>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</si>
  <si>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</si>
  <si>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</si>
  <si>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</si>
  <si>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</si>
  <si>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</si>
  <si>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</si>
  <si>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</si>
  <si>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</si>
  <si>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</si>
  <si>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</si>
  <si>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</si>
  <si>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</si>
  <si>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</si>
  <si>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</si>
  <si>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</si>
  <si>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</si>
  <si>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</si>
  <si>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</si>
  <si>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</si>
  <si>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</si>
  <si>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</si>
  <si>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</si>
  <si>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</si>
  <si>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</si>
  <si>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</si>
  <si>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</si>
  <si>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</si>
  <si>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</si>
  <si>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</si>
  <si>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</si>
  <si>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</si>
  <si>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</si>
  <si>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</si>
  <si>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</si>
  <si>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</si>
  <si>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</si>
  <si>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</si>
  <si>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</si>
  <si>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</si>
  <si>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</si>
  <si>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</si>
  <si>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</si>
  <si>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</si>
  <si>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</si>
  <si>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</si>
  <si>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</si>
  <si>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</si>
  <si>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</si>
  <si>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</si>
  <si>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</si>
  <si>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</si>
  <si>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</si>
  <si>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</si>
  <si>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</si>
  <si>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</si>
  <si>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</si>
  <si>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</si>
  <si>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</si>
  <si>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</si>
  <si>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</si>
  <si>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</si>
  <si>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</si>
  <si>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</si>
  <si>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</si>
  <si>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</si>
  <si>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</si>
  <si>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</si>
  <si>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</si>
  <si>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</si>
  <si>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</si>
  <si>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</si>
  <si>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</si>
  <si>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</si>
  <si>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</si>
  <si>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</si>
  <si>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</si>
  <si>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</si>
  <si>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</si>
  <si>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</si>
  <si>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</si>
  <si>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</si>
  <si>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</si>
  <si>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</si>
  <si>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</si>
  <si>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</si>
  <si>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</si>
  <si>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</si>
  <si>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</si>
  <si>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</si>
  <si>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</si>
  <si>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</si>
  <si>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</si>
  <si>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</si>
  <si>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</si>
  <si>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</si>
  <si>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</si>
  <si>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</si>
  <si>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</si>
  <si>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</si>
  <si>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</si>
  <si>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</si>
  <si>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</si>
  <si>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</si>
  <si>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</si>
  <si>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</si>
  <si>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</si>
  <si>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</si>
  <si>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</si>
  <si>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</si>
  <si>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</si>
  <si>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</si>
  <si>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</si>
  <si>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</si>
  <si>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</si>
  <si>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</si>
  <si>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</si>
  <si>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</si>
  <si>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</si>
  <si>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</si>
  <si>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</si>
  <si>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</si>
  <si>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</si>
  <si>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</si>
  <si>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</si>
  <si>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</si>
  <si>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</si>
  <si>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</si>
  <si>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</si>
  <si>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</si>
  <si>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</si>
  <si>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</si>
  <si>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</si>
  <si>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</si>
  <si>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</si>
  <si>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</si>
  <si>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</si>
  <si>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</si>
  <si>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</si>
  <si>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</si>
  <si>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</si>
  <si>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</si>
  <si>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</si>
  <si>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</si>
  <si>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</si>
  <si>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</si>
  <si>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</si>
  <si>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</si>
  <si>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</si>
  <si>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</si>
  <si>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</si>
  <si>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</si>
  <si>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</si>
  <si>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</si>
  <si>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</si>
  <si>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</si>
  <si>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</si>
  <si>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</si>
  <si>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</si>
  <si>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</si>
  <si>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</si>
  <si>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</si>
  <si>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</si>
  <si>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</si>
  <si>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</si>
  <si>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</si>
  <si>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</si>
  <si>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</si>
  <si>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</si>
  <si>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</si>
  <si>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</si>
  <si>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</si>
  <si>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</si>
  <si>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</si>
  <si>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</si>
  <si>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</si>
  <si>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</si>
  <si>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</si>
  <si>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</si>
  <si>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</si>
  <si>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</si>
  <si>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</si>
  <si>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</si>
  <si>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</si>
  <si>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</si>
  <si>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</si>
  <si>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</si>
  <si>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</si>
  <si>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</si>
  <si>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</si>
  <si>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</si>
  <si>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</si>
  <si>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</si>
  <si>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</si>
  <si>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</si>
  <si>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</si>
  <si>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</si>
  <si>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</si>
  <si>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</si>
  <si>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</si>
  <si>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</si>
  <si>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</si>
  <si>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</si>
  <si>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</si>
  <si>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</si>
  <si>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</si>
  <si>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</si>
  <si>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</si>
  <si>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</si>
  <si>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</si>
  <si>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</si>
  <si>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</si>
  <si>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</si>
  <si>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</si>
  <si>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</si>
  <si>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</si>
  <si>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</si>
  <si>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</si>
  <si>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</si>
  <si>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</si>
  <si>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</si>
  <si>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</si>
  <si>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</si>
  <si>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</si>
  <si>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</si>
  <si>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</si>
  <si>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</si>
  <si>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</si>
  <si>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</si>
  <si>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</si>
  <si>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</si>
  <si>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</si>
  <si>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</si>
  <si>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</si>
  <si>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</si>
  <si>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</si>
  <si>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</si>
  <si>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</si>
  <si>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</si>
  <si>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</si>
  <si>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</si>
  <si>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</si>
  <si>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</si>
  <si>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</si>
  <si>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</si>
  <si>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</si>
  <si>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</si>
  <si>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</si>
  <si>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</si>
  <si>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</si>
  <si>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</si>
  <si>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</si>
  <si>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</si>
  <si>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</si>
  <si>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</si>
  <si>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</si>
  <si>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</si>
  <si>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</si>
  <si>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</si>
  <si>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</si>
  <si>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</si>
  <si>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</si>
  <si>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</si>
  <si>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</si>
  <si>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</si>
  <si>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</si>
  <si>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</si>
  <si>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</si>
  <si>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</si>
  <si>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</si>
  <si>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</si>
  <si>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</si>
  <si>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</si>
  <si>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</si>
  <si>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</si>
  <si>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</si>
  <si>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</si>
  <si>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</si>
  <si>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</si>
  <si>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</si>
  <si>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</si>
  <si>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</si>
  <si>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</si>
  <si>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</si>
  <si>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</si>
  <si>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</si>
  <si>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</si>
  <si>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</si>
  <si>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</si>
  <si>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</si>
  <si>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</si>
  <si>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</si>
  <si>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</si>
  <si>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</si>
  <si>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</si>
  <si>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</si>
  <si>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</si>
  <si>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</si>
  <si>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</si>
  <si>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</si>
  <si>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</si>
  <si>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</si>
  <si>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</si>
  <si>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</si>
  <si>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</si>
  <si>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</si>
  <si>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</si>
  <si>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</si>
  <si>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</si>
  <si>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</si>
  <si>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</si>
  <si>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</si>
  <si>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</si>
  <si>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</si>
  <si>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</si>
  <si>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</si>
  <si>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</si>
  <si>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</si>
  <si>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</si>
  <si>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</si>
  <si>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</si>
  <si>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</si>
  <si>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</si>
  <si>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</si>
  <si>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</si>
  <si>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</si>
  <si>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</si>
  <si>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</si>
  <si>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</si>
  <si>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</si>
  <si>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</si>
  <si>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</si>
  <si>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</si>
  <si>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</si>
  <si>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</si>
  <si>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</si>
  <si>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</si>
  <si>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</si>
  <si>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</si>
  <si>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</si>
  <si>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</si>
  <si>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</si>
  <si>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</si>
  <si>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</si>
  <si>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</si>
  <si>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</si>
  <si>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</si>
  <si>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</si>
  <si>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</si>
  <si>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</si>
  <si>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</si>
  <si>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</si>
  <si>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</si>
  <si>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</si>
  <si>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</si>
  <si>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</si>
  <si>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</si>
  <si>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</si>
  <si>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</si>
  <si>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</si>
  <si>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</si>
  <si>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</si>
  <si>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</si>
  <si>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</si>
  <si>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</si>
  <si>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</si>
  <si>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</si>
  <si>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</si>
  <si>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</si>
  <si>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</si>
  <si>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</si>
  <si>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</si>
  <si>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</si>
  <si>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</si>
  <si>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</si>
  <si>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</si>
  <si>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</si>
  <si>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</si>
  <si>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</si>
  <si>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</si>
  <si>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</si>
  <si>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</si>
  <si>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</si>
  <si>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</si>
  <si>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</si>
  <si>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</si>
  <si>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</si>
  <si>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</si>
  <si>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</si>
  <si>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</si>
  <si>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</si>
  <si>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</si>
  <si>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</si>
  <si>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</si>
  <si>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</si>
  <si>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</si>
  <si>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</si>
  <si>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</si>
  <si>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</si>
  <si>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</si>
  <si>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</si>
  <si>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</si>
  <si>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</si>
  <si>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</si>
  <si>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</si>
  <si>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</si>
  <si>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</si>
  <si>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</si>
  <si>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</si>
  <si>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</si>
  <si>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</si>
  <si>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</si>
  <si>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</si>
  <si>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</si>
  <si>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</si>
  <si>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</si>
  <si>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</si>
  <si>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</si>
  <si>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</si>
  <si>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</si>
  <si>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</si>
  <si>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</si>
  <si>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</si>
  <si>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</si>
  <si>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</si>
  <si>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</si>
  <si>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</si>
  <si>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</si>
  <si>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</si>
  <si>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</si>
  <si>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</si>
  <si>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</si>
  <si>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</si>
  <si>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</si>
  <si>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</si>
  <si>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</si>
  <si>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</si>
  <si>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</si>
  <si>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</si>
  <si>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</si>
  <si>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</si>
  <si>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</si>
  <si>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</si>
  <si>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</si>
  <si>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</si>
  <si>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</si>
  <si>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</si>
  <si>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</si>
  <si>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</si>
  <si>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</si>
  <si>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</si>
  <si>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</si>
  <si>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</si>
  <si>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</si>
  <si>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</si>
  <si>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</si>
  <si>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</si>
  <si>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</si>
  <si>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</si>
  <si>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</si>
  <si>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</si>
  <si>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</si>
  <si>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</si>
  <si>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</si>
  <si>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</si>
  <si>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</si>
  <si>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</si>
  <si>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</si>
  <si>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</si>
  <si>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</si>
  <si>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</si>
  <si>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</si>
  <si>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</si>
  <si>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</si>
  <si>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</si>
  <si>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</si>
  <si>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</si>
  <si>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</si>
  <si>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</si>
  <si>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</si>
  <si>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</si>
  <si>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</si>
  <si>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</si>
  <si>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</si>
  <si>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</si>
  <si>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</si>
  <si>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</si>
  <si>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</si>
  <si>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</si>
  <si>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</si>
  <si>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</si>
  <si>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</si>
  <si>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</si>
  <si>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</si>
  <si>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</si>
  <si>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</si>
  <si>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</si>
  <si>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</si>
  <si>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</si>
  <si>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</si>
  <si>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</si>
  <si>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</si>
  <si>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</si>
  <si>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</si>
  <si>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</si>
  <si>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</si>
  <si>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</si>
  <si>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</si>
  <si>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</si>
  <si>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</si>
  <si>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</si>
  <si>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</si>
  <si>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</si>
  <si>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</si>
  <si>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</si>
  <si>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</si>
  <si>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</si>
  <si>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</si>
  <si>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</si>
  <si>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</si>
  <si>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</si>
  <si>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</si>
  <si>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</si>
  <si>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</si>
  <si>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</si>
  <si>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</si>
  <si>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</si>
  <si>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</si>
  <si>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</si>
  <si>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</si>
  <si>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</si>
  <si>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</si>
  <si>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</si>
  <si>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</si>
  <si>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</si>
  <si>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</si>
  <si>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</si>
  <si>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</si>
  <si>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</si>
  <si>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</si>
  <si>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</si>
  <si>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</si>
  <si>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</si>
  <si>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</si>
  <si>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</si>
  <si>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</si>
  <si>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</si>
  <si>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</si>
  <si>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</si>
  <si>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</si>
  <si>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</si>
  <si>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</si>
  <si>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</si>
  <si>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</si>
  <si>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</si>
  <si>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</si>
  <si>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</si>
  <si>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</si>
  <si>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</si>
  <si>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</si>
  <si>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</si>
  <si>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</si>
  <si>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</si>
  <si>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</si>
  <si>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</si>
  <si>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</si>
  <si>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</si>
  <si>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</si>
  <si>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</si>
  <si>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</si>
  <si>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</si>
  <si>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</si>
  <si>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</si>
  <si>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</si>
  <si>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</si>
  <si>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</si>
  <si>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</si>
  <si>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</si>
  <si>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</si>
  <si>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</si>
  <si>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</si>
  <si>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</si>
  <si>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</si>
  <si>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</si>
  <si>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</si>
  <si>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</si>
  <si>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</si>
  <si>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</si>
  <si>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</si>
  <si>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</si>
  <si>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</si>
  <si>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</si>
  <si>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</si>
  <si>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</si>
  <si>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</si>
  <si>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</si>
  <si>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</si>
  <si>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</si>
  <si>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</si>
  <si>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</si>
  <si>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</si>
  <si>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</si>
  <si>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</si>
  <si>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</si>
  <si>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</si>
  <si>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</si>
  <si>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</si>
  <si>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</si>
  <si>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</si>
  <si>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</si>
  <si>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</si>
  <si>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</si>
  <si>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</si>
  <si>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</si>
  <si>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</si>
  <si>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</si>
  <si>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</si>
  <si>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</si>
  <si>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</si>
  <si>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</si>
  <si>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</si>
  <si>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</si>
  <si>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</si>
  <si>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</si>
  <si>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</si>
  <si>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</si>
  <si>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</si>
  <si>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</si>
  <si>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</si>
  <si>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</si>
  <si>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</si>
  <si>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</si>
  <si>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</si>
  <si>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</si>
  <si>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</si>
  <si>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</si>
  <si>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</si>
  <si>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</si>
  <si>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</si>
  <si>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</si>
  <si>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</si>
  <si>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</si>
  <si>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</si>
  <si>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</si>
  <si>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</si>
  <si>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</si>
  <si>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</si>
  <si>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</si>
  <si>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</si>
  <si>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</si>
  <si>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</si>
  <si>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</si>
  <si>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</si>
  <si>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</si>
  <si>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</si>
  <si>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</si>
  <si>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</si>
  <si>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</si>
  <si>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</si>
  <si>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</si>
  <si>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</si>
  <si>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</si>
  <si>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</si>
  <si>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</si>
  <si>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</si>
  <si>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</si>
  <si>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</si>
  <si>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</si>
  <si>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</si>
  <si>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</si>
  <si>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</si>
  <si>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</si>
  <si>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</si>
  <si>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</si>
  <si>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</si>
  <si>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</si>
  <si>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</si>
  <si>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</si>
  <si>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</si>
  <si>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</si>
  <si>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</si>
  <si>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</si>
  <si>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</si>
  <si>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</si>
  <si>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</si>
  <si>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</si>
  <si>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</si>
  <si>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</si>
  <si>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</si>
  <si>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</si>
  <si>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</si>
  <si>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</si>
  <si>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</si>
  <si>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</si>
  <si>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</si>
  <si>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</si>
  <si>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</si>
  <si>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</si>
  <si>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</si>
  <si>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</si>
  <si>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</si>
  <si>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</si>
  <si>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</si>
  <si>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</si>
  <si>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</si>
  <si>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</si>
  <si>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</si>
  <si>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</si>
  <si>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</si>
  <si>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</si>
  <si>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</si>
  <si>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</si>
  <si>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</si>
  <si>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</si>
  <si>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</si>
  <si>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</si>
  <si>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</si>
  <si>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</si>
  <si>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</si>
  <si>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</si>
  <si>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</si>
  <si>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</si>
  <si>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</si>
  <si>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</si>
  <si>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</si>
  <si>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</si>
  <si>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</si>
  <si>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</si>
  <si>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</si>
  <si>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</si>
  <si>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</si>
  <si>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</si>
  <si>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</si>
  <si>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</si>
  <si>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</si>
  <si>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</si>
  <si>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</si>
  <si>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</si>
  <si>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</si>
  <si>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</si>
  <si>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</si>
  <si>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</si>
  <si>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</si>
  <si>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</si>
  <si>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</si>
  <si>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</si>
  <si>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</si>
  <si>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</si>
  <si>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</si>
  <si>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</si>
  <si>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</si>
  <si>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</si>
  <si>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</si>
  <si>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</si>
  <si>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</si>
  <si>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</si>
  <si>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</si>
  <si>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</si>
  <si>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</si>
  <si>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</si>
  <si>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</si>
  <si>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</si>
  <si>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</si>
  <si>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</si>
  <si>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</si>
  <si>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</si>
  <si>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</si>
  <si>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</si>
  <si>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</si>
  <si>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</si>
  <si>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</si>
  <si>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</si>
  <si>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</si>
  <si>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</si>
  <si>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</si>
  <si>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</si>
  <si>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</si>
  <si>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</si>
  <si>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</si>
  <si>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</si>
  <si>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</si>
  <si>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</si>
  <si>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</si>
  <si>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</si>
  <si>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</si>
  <si>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</si>
  <si>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</si>
  <si>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</si>
  <si>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</si>
  <si>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</si>
  <si>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</si>
  <si>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</si>
  <si>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</si>
  <si>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</si>
  <si>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</si>
  <si>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</si>
  <si>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</si>
  <si>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</si>
  <si>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</si>
  <si>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</si>
  <si>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</si>
  <si>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</si>
  <si>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</si>
  <si>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</si>
  <si>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</si>
  <si>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</si>
  <si>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</si>
  <si>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</si>
  <si>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</si>
  <si>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</si>
  <si>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</si>
  <si>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</si>
  <si>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</si>
  <si>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</si>
  <si>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</si>
  <si>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</si>
  <si>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</si>
  <si>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</si>
  <si>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</si>
  <si>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</si>
  <si>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</si>
  <si>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</si>
  <si>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</si>
  <si>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</si>
  <si>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</si>
  <si>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</si>
  <si>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</si>
  <si>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</si>
  <si>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</si>
  <si>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</si>
  <si>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</si>
  <si>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</si>
  <si>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</si>
  <si>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</si>
  <si>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</si>
  <si>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</si>
  <si>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</si>
  <si>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</si>
  <si>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</si>
  <si>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</si>
  <si>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</si>
  <si>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</si>
  <si>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</si>
  <si>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</si>
  <si>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</si>
  <si>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</si>
  <si>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</si>
  <si>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</si>
  <si>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</si>
  <si>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</si>
  <si>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</si>
  <si>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</si>
  <si>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</si>
  <si>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</si>
  <si>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</si>
  <si>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</si>
  <si>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</si>
  <si>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</si>
  <si>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</si>
  <si>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</si>
  <si>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</si>
  <si>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</si>
  <si>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</si>
  <si>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</si>
  <si>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</si>
  <si>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</si>
  <si>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</si>
  <si>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</si>
  <si>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</si>
  <si>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</si>
  <si>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</si>
  <si>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</si>
  <si>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</si>
  <si>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</si>
  <si>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</si>
  <si>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</si>
  <si>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</si>
  <si>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</si>
  <si>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</si>
  <si>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</si>
  <si>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</si>
  <si>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</si>
  <si>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</si>
  <si>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</si>
  <si>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</si>
  <si>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</si>
  <si>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</si>
  <si>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</si>
  <si>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</si>
  <si>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</si>
  <si>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</si>
  <si>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</si>
  <si>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</si>
  <si>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</si>
  <si>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</si>
  <si>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</si>
  <si>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</si>
  <si>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</si>
  <si>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</si>
  <si>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</si>
  <si>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</si>
  <si>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</si>
  <si>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</si>
  <si>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</si>
  <si>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</si>
  <si>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</si>
  <si>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</si>
  <si>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</si>
  <si>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</si>
  <si>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</si>
  <si>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</si>
  <si>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</si>
  <si>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</si>
  <si>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</si>
  <si>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</si>
  <si>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</si>
  <si>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</si>
  <si>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</si>
  <si>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</si>
  <si>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</si>
  <si>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</si>
  <si>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</si>
  <si>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</si>
  <si>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</si>
  <si>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</si>
  <si>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</si>
  <si>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</si>
  <si>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</si>
  <si>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</si>
  <si>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</si>
  <si>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</si>
  <si>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</si>
  <si>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</si>
  <si>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</si>
  <si>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</si>
  <si>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</si>
  <si>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</si>
  <si>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</si>
  <si>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</si>
  <si>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</si>
  <si>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</si>
  <si>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</si>
  <si>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</si>
  <si>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</si>
  <si>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</si>
  <si>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</si>
  <si>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</si>
  <si>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</si>
  <si>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</si>
  <si>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</si>
  <si>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</si>
  <si>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</si>
  <si>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</si>
  <si>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</si>
  <si>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</si>
  <si>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</si>
  <si>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</si>
  <si>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</si>
  <si>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</si>
  <si>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</si>
  <si>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</si>
  <si>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</si>
  <si>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</si>
  <si>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</si>
  <si>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</si>
  <si>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</si>
  <si>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</si>
  <si>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</si>
  <si>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</si>
  <si>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</si>
  <si>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</si>
  <si>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</si>
  <si>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</si>
  <si>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</si>
  <si>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</si>
  <si>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</si>
  <si>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</si>
  <si>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</si>
  <si>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</si>
  <si>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</si>
  <si>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</si>
  <si>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</si>
  <si>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</si>
  <si>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</si>
  <si>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</si>
  <si>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</si>
  <si>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</si>
  <si>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</si>
  <si>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</si>
  <si>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</si>
  <si>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</si>
  <si>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</si>
  <si>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</si>
  <si>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</si>
  <si>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</si>
  <si>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</si>
  <si>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</si>
  <si>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</si>
  <si>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</si>
  <si>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</si>
  <si>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</si>
  <si>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</si>
  <si>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</si>
  <si>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</si>
  <si>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</si>
  <si>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</si>
  <si>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</si>
  <si>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</si>
  <si>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</si>
  <si>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</si>
  <si>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</si>
  <si>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</si>
  <si>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</si>
  <si>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</si>
  <si>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</si>
  <si>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</si>
  <si>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</si>
  <si>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</si>
  <si>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</si>
  <si>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</si>
  <si>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</si>
  <si>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</si>
  <si>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</si>
  <si>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</si>
  <si>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</si>
  <si>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</si>
  <si>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</si>
  <si>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</si>
  <si>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</si>
  <si>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</si>
  <si>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</si>
  <si>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</si>
  <si>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</si>
  <si>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</si>
  <si>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</si>
  <si>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</si>
  <si>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</si>
  <si>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</si>
  <si>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</si>
  <si>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</si>
  <si>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</si>
  <si>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</si>
  <si>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</si>
  <si>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</si>
  <si>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</si>
  <si>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</si>
  <si>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</si>
  <si>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</si>
  <si>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</si>
  <si>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</si>
  <si>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</si>
  <si>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</si>
  <si>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</si>
  <si>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</si>
  <si>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</si>
  <si>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</si>
  <si>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</si>
  <si>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</si>
  <si>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</si>
  <si>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</si>
  <si>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</si>
  <si>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</si>
  <si>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</si>
  <si>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</si>
  <si>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</si>
  <si>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</si>
  <si>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</si>
  <si>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</si>
  <si>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</si>
  <si>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</si>
  <si>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</si>
  <si>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</si>
  <si>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</si>
  <si>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</si>
  <si>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</si>
  <si>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</si>
  <si>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</si>
  <si>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</si>
  <si>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</si>
  <si>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</si>
  <si>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</si>
  <si>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</si>
  <si>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</si>
  <si>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</si>
  <si>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</si>
  <si>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</si>
  <si>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</si>
  <si>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</si>
  <si>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</si>
  <si>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</si>
  <si>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</si>
  <si>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</si>
  <si>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</si>
  <si>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</si>
  <si>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</si>
  <si>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</si>
  <si>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</si>
  <si>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</si>
  <si>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</si>
  <si>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</si>
  <si>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</si>
  <si>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</si>
  <si>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</si>
  <si>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</si>
  <si>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</si>
  <si>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</si>
  <si>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</si>
  <si>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</si>
  <si>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</si>
  <si>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</si>
  <si>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</si>
  <si>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</si>
  <si>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</si>
  <si>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</si>
  <si>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</si>
  <si>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</si>
  <si>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</si>
  <si>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</si>
  <si>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</si>
  <si>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</si>
  <si>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</si>
  <si>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</si>
  <si>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</si>
  <si>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</si>
  <si>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</si>
  <si>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</si>
  <si>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</si>
  <si>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</si>
  <si>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</si>
  <si>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</si>
  <si>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</si>
  <si>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</si>
  <si>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</si>
  <si>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</si>
  <si>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</si>
  <si>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</si>
  <si>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</si>
  <si>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</si>
  <si>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</si>
  <si>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</si>
  <si>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</si>
  <si>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</si>
  <si>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</si>
  <si>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</si>
  <si>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</si>
  <si>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</si>
  <si>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</si>
  <si>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</si>
  <si>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</si>
  <si>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</si>
  <si>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</si>
  <si>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</si>
  <si>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</si>
  <si>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</si>
  <si>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</si>
  <si>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</si>
  <si>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</si>
  <si>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</si>
  <si>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</si>
  <si>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</si>
  <si>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</si>
  <si>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</si>
  <si>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</si>
  <si>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</si>
  <si>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</si>
  <si>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</si>
  <si>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</si>
  <si>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</si>
  <si>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</si>
  <si>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</si>
  <si>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</si>
  <si>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</si>
  <si>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</si>
  <si>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</si>
  <si>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</si>
  <si>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</si>
  <si>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</si>
  <si>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</si>
  <si>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</si>
  <si>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</si>
  <si>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</si>
  <si>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</si>
  <si>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</si>
  <si>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</si>
  <si>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</si>
  <si>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</si>
  <si>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</si>
  <si>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</si>
  <si>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</si>
  <si>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</si>
  <si>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</si>
  <si>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</si>
  <si>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</si>
  <si>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</si>
  <si>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</si>
  <si>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</si>
  <si>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</si>
  <si>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</si>
  <si>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</si>
  <si>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</si>
  <si>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</si>
  <si>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</si>
  <si>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</si>
  <si>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</si>
  <si>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</si>
  <si>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</si>
  <si>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</si>
  <si>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</si>
  <si>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</si>
  <si>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</si>
  <si>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</si>
  <si>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</si>
  <si>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</si>
  <si>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</si>
  <si>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</si>
  <si>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</si>
  <si>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</si>
  <si>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</si>
  <si>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</si>
  <si>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</si>
  <si>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</si>
  <si>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</si>
  <si>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</si>
  <si>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</si>
  <si>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</si>
  <si>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</si>
  <si>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</si>
  <si>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</si>
  <si>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</si>
  <si>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</si>
  <si>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</si>
  <si>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</si>
  <si>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</si>
  <si>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</si>
  <si>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</si>
  <si>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</si>
  <si>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</si>
  <si>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</si>
  <si>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</si>
  <si>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</si>
  <si>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</si>
  <si>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</si>
  <si>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</si>
  <si>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</si>
  <si>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</si>
  <si>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</si>
  <si>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</si>
  <si>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</si>
  <si>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</si>
  <si>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</si>
  <si>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</si>
  <si>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</si>
  <si>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</si>
  <si>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</si>
  <si>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</si>
  <si>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</si>
  <si>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</si>
  <si>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</si>
  <si>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</si>
  <si>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</si>
  <si>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</si>
  <si>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</si>
  <si>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</si>
  <si>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</si>
  <si>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</si>
  <si>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</si>
  <si>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</si>
  <si>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</si>
  <si>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</si>
  <si>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</si>
  <si>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</si>
  <si>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</si>
  <si>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</si>
  <si>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</si>
  <si>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</si>
  <si>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</si>
  <si>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</si>
  <si>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</si>
  <si>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</si>
  <si>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</si>
  <si>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</si>
  <si>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</si>
  <si>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</si>
  <si>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</si>
  <si>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</si>
  <si>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</si>
  <si>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</si>
  <si>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</si>
  <si>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</si>
  <si>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</si>
  <si>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</si>
  <si>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</si>
  <si>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</si>
  <si>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</si>
  <si>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</si>
  <si>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</si>
  <si>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</si>
  <si>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</si>
  <si>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</si>
  <si>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</si>
  <si>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</si>
  <si>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</si>
  <si>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</si>
  <si>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</si>
  <si>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</si>
  <si>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</si>
  <si>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</si>
  <si>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</si>
  <si>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</si>
  <si>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</si>
  <si>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</si>
  <si>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</si>
  <si>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</si>
  <si>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</si>
  <si>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</si>
  <si>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</si>
  <si>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</si>
  <si>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</si>
  <si>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</si>
  <si>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</si>
  <si>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</si>
  <si>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</si>
  <si>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</si>
  <si>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</si>
  <si>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</si>
  <si>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</si>
  <si>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</si>
  <si>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</si>
  <si>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</si>
  <si>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</si>
  <si>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</si>
  <si>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</si>
  <si>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</si>
  <si>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</si>
  <si>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</si>
  <si>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</si>
  <si>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</si>
  <si>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</si>
  <si>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</si>
  <si>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</si>
  <si>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</si>
  <si>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</si>
  <si>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</si>
  <si>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</si>
  <si>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</si>
  <si>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</si>
  <si>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</si>
  <si>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</si>
  <si>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</si>
  <si>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</si>
  <si>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</si>
  <si>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</si>
  <si>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</si>
  <si>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</si>
  <si>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</si>
  <si>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</si>
  <si>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</si>
  <si>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</si>
  <si>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</si>
  <si>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</si>
  <si>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</si>
  <si>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</si>
  <si>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</si>
  <si>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</si>
  <si>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</si>
  <si>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</si>
  <si>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</si>
  <si>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</si>
  <si>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</si>
  <si>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</si>
  <si>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</si>
  <si>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</si>
  <si>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</si>
  <si>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</si>
  <si>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</si>
  <si>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</si>
  <si>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</si>
  <si>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</si>
  <si>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</si>
  <si>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</si>
  <si>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</si>
  <si>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</si>
  <si>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</si>
  <si>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</si>
  <si>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</si>
  <si>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</si>
  <si>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</si>
  <si>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</si>
  <si>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</si>
  <si>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</si>
  <si>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</si>
  <si>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</si>
  <si>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</si>
  <si>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</si>
  <si>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</si>
  <si>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</si>
  <si>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</si>
  <si>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</si>
  <si>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</si>
  <si>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</si>
  <si>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</si>
  <si>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</si>
  <si>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</si>
  <si>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</si>
  <si>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</si>
  <si>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</si>
  <si>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</si>
  <si>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</si>
  <si>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</si>
  <si>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</si>
  <si>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</si>
  <si>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</si>
  <si>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</si>
  <si>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</si>
  <si>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</si>
  <si>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</si>
  <si>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</si>
  <si>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</si>
  <si>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</si>
  <si>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</si>
  <si>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</si>
  <si>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</si>
  <si>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</si>
  <si>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</si>
  <si>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</si>
  <si>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</si>
  <si>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</si>
  <si>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</si>
  <si>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</si>
  <si>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</si>
  <si>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</si>
  <si>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</si>
  <si>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</si>
  <si>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</si>
  <si>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</si>
  <si>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</si>
  <si>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</si>
  <si>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</si>
  <si>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</si>
  <si>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</si>
  <si>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</si>
  <si>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</si>
  <si>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</si>
  <si>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</si>
  <si>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</si>
  <si>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</si>
  <si>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</si>
  <si>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</si>
  <si>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</si>
  <si>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</si>
  <si>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</si>
  <si>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</si>
  <si>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</si>
  <si>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</si>
  <si>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</si>
  <si>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</si>
  <si>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</si>
  <si>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</si>
  <si>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</si>
  <si>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</si>
  <si>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</si>
  <si>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</si>
  <si>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</si>
  <si>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</si>
  <si>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</si>
  <si>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</si>
  <si>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</si>
  <si>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</si>
  <si>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</si>
  <si>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</si>
  <si>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</si>
  <si>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</si>
  <si>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</si>
  <si>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</si>
  <si>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</si>
  <si>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</si>
  <si>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</si>
  <si>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</si>
  <si>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</si>
  <si>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</si>
  <si>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</si>
  <si>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</si>
  <si>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</si>
  <si>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</si>
  <si>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</si>
  <si>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</si>
  <si>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</si>
  <si>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</si>
  <si>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</si>
  <si>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</si>
  <si>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</si>
  <si>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</si>
  <si>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</si>
  <si>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</si>
  <si>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</si>
  <si>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</si>
  <si>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</si>
  <si>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</si>
  <si>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</si>
  <si>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</si>
  <si>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</si>
  <si>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</si>
  <si>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</si>
  <si>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</si>
  <si>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</si>
  <si>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</si>
  <si>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</si>
  <si>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</si>
  <si>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</si>
  <si>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</si>
  <si>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</si>
  <si>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</si>
  <si>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</si>
  <si>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</si>
  <si>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</si>
  <si>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</si>
  <si>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</si>
  <si>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</si>
  <si>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</si>
  <si>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</si>
  <si>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</si>
  <si>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</si>
  <si>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</si>
  <si>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</si>
  <si>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</si>
  <si>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</si>
  <si>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</si>
  <si>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</si>
  <si>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</si>
  <si>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</si>
  <si>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</si>
  <si>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</si>
  <si>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</si>
  <si>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</si>
  <si>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</si>
  <si>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</si>
  <si>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</si>
  <si>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</si>
  <si>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</si>
  <si>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</si>
  <si>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</si>
  <si>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</si>
  <si>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</si>
  <si>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</si>
  <si>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</si>
  <si>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</si>
  <si>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</si>
  <si>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</si>
  <si>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</si>
  <si>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</si>
  <si>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</si>
  <si>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</si>
  <si>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</si>
  <si>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</si>
  <si>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</si>
  <si>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</si>
  <si>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</si>
  <si>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</si>
  <si>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</si>
  <si>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</si>
  <si>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</si>
  <si>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</si>
  <si>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</si>
  <si>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</si>
  <si>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</si>
  <si>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</si>
  <si>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</si>
  <si>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</si>
  <si>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</si>
  <si>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</si>
  <si>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</si>
  <si>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</si>
  <si>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</si>
  <si>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</si>
  <si>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</si>
  <si>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</si>
  <si>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</si>
  <si>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</si>
  <si>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</si>
  <si>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</si>
  <si>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</si>
  <si>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</si>
  <si>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</si>
  <si>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</si>
  <si>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</si>
  <si>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</si>
  <si>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</si>
  <si>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</si>
  <si>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</si>
  <si>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</si>
  <si>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</si>
  <si>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</si>
  <si>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</si>
  <si>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</si>
  <si>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</si>
  <si>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</si>
  <si>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</si>
  <si>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</si>
  <si>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</si>
  <si>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</si>
  <si>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</si>
  <si>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</si>
  <si>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</si>
  <si>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</si>
  <si>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</si>
  <si>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</si>
  <si>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</si>
  <si>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</si>
  <si>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</si>
  <si>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</si>
  <si>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</si>
  <si>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</si>
  <si>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</si>
  <si>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</si>
  <si>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</si>
  <si>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</si>
  <si>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</si>
  <si>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</si>
  <si>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</si>
  <si>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</si>
  <si>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</si>
  <si>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</si>
  <si>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</si>
  <si>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</si>
  <si>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</si>
  <si>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</si>
  <si>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</si>
  <si>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</si>
  <si>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</si>
  <si>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</si>
  <si>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</si>
  <si>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</si>
  <si>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</si>
  <si>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</si>
  <si>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</si>
  <si>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</si>
  <si>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</si>
  <si>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</si>
  <si>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</si>
  <si>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</si>
  <si>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</si>
  <si>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</si>
  <si>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</si>
  <si>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</si>
  <si>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</si>
  <si>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</si>
  <si>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</si>
  <si>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</si>
  <si>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</si>
  <si>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</si>
  <si>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</si>
  <si>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</si>
  <si>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</si>
  <si>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</si>
  <si>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</si>
  <si>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</si>
  <si>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</si>
  <si>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</si>
  <si>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</si>
  <si>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</si>
  <si>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</si>
  <si>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</si>
  <si>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</si>
  <si>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</si>
  <si>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</si>
  <si>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</si>
  <si>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</si>
  <si>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</si>
  <si>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</si>
  <si>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</si>
  <si>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</si>
  <si>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</si>
  <si>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</si>
  <si>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</si>
  <si>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</si>
  <si>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</si>
  <si>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</si>
  <si>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</si>
  <si>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</si>
  <si>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</si>
  <si>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</si>
  <si>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</si>
  <si>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</si>
  <si>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</si>
  <si>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</si>
  <si>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</si>
  <si>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</si>
  <si>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</si>
  <si>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</si>
  <si>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</si>
  <si>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</si>
  <si>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</si>
  <si>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</si>
  <si>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</si>
  <si>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</si>
  <si>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</si>
  <si>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</si>
  <si>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</si>
  <si>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</si>
  <si>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</si>
  <si>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</si>
  <si>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</si>
  <si>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</si>
  <si>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</si>
  <si>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</si>
  <si>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</si>
  <si>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</si>
  <si>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</si>
  <si>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</si>
  <si>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</si>
  <si>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</si>
  <si>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</si>
  <si>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</si>
  <si>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</si>
  <si>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</si>
  <si>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</si>
  <si>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</si>
  <si>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</si>
  <si>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</si>
  <si>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</si>
  <si>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</si>
  <si>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</si>
  <si>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</si>
  <si>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</si>
  <si>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</si>
  <si>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</si>
  <si>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</si>
  <si>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</si>
  <si>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</si>
  <si>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</si>
  <si>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</si>
  <si>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</si>
  <si>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</si>
  <si>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</si>
  <si>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</si>
  <si>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</si>
  <si>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</si>
  <si>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</si>
  <si>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</si>
  <si>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</si>
  <si>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</si>
  <si>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</si>
  <si>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</si>
  <si>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</si>
  <si>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</si>
  <si>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</si>
  <si>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</si>
  <si>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</si>
  <si>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</si>
  <si>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</si>
  <si>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</si>
  <si>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</si>
  <si>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</si>
  <si>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</si>
  <si>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</si>
  <si>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</si>
  <si>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</si>
  <si>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</si>
  <si>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</si>
  <si>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</si>
  <si>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</si>
  <si>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</si>
  <si>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</si>
  <si>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</si>
  <si>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</si>
  <si>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</si>
  <si>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</si>
  <si>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</si>
  <si>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</si>
  <si>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</si>
  <si>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</si>
  <si>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</si>
  <si>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</si>
  <si>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</si>
  <si>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</si>
  <si>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</si>
  <si>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</si>
  <si>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</si>
  <si>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</si>
  <si>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</si>
  <si>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</si>
  <si>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</si>
  <si>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</si>
  <si>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</si>
  <si>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</si>
  <si>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</si>
  <si>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</si>
  <si>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</si>
  <si>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</si>
  <si>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</si>
  <si>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</si>
  <si>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</si>
  <si>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</si>
  <si>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</si>
  <si>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</si>
  <si>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</si>
  <si>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</si>
  <si>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</si>
  <si>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</si>
  <si>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</si>
  <si>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</si>
  <si>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</si>
  <si>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</si>
  <si>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</si>
  <si>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</si>
  <si>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</si>
  <si>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</si>
  <si>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</si>
  <si>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</si>
  <si>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</si>
  <si>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</si>
  <si>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</si>
  <si>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</si>
  <si>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</si>
  <si>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</si>
  <si>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</si>
  <si>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</si>
  <si>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</si>
  <si>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</si>
  <si>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</si>
  <si>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</si>
  <si>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</si>
  <si>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</si>
  <si>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</si>
  <si>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</si>
  <si>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</si>
  <si>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</si>
  <si>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</si>
  <si>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</si>
  <si>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</si>
  <si>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</si>
  <si>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</si>
  <si>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</si>
  <si>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</si>
  <si>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</si>
  <si>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</si>
  <si>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</si>
  <si>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</si>
  <si>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</si>
  <si>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</si>
  <si>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</si>
  <si>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</si>
  <si>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</si>
  <si>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</si>
  <si>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</si>
  <si>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</si>
  <si>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</si>
  <si>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</si>
  <si>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</si>
  <si>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</si>
  <si>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</si>
  <si>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</si>
  <si>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</si>
  <si>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</si>
  <si>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</si>
  <si>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</si>
  <si>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</si>
  <si>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</si>
  <si>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</si>
  <si>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</si>
  <si>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</si>
  <si>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</si>
  <si>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</si>
  <si>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</si>
  <si>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</si>
  <si>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</si>
  <si>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</si>
  <si>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</si>
  <si>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</si>
  <si>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</si>
  <si>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</si>
  <si>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</si>
  <si>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</si>
  <si>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</si>
  <si>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</si>
  <si>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</si>
  <si>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</si>
  <si>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</si>
  <si>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</si>
  <si>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</si>
  <si>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</si>
  <si>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</si>
  <si>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</si>
  <si>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</si>
  <si>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</si>
  <si>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</si>
  <si>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</si>
  <si>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</si>
  <si>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</si>
  <si>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</si>
  <si>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</si>
  <si>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</si>
  <si>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</si>
  <si>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</si>
  <si>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</si>
  <si>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</si>
  <si>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</si>
  <si>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</si>
  <si>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</si>
  <si>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</si>
  <si>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</si>
  <si>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</si>
  <si>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</si>
  <si>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</si>
  <si>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</si>
  <si>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</si>
  <si>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</si>
  <si>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</si>
  <si>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</si>
  <si>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</si>
  <si>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</si>
  <si>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</si>
  <si>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</si>
  <si>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</si>
  <si>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</si>
  <si>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</si>
  <si>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</si>
  <si>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</si>
  <si>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</si>
  <si>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</si>
  <si>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</si>
  <si>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</si>
  <si>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</si>
  <si>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</si>
  <si>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</si>
  <si>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</si>
  <si>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</si>
  <si>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</si>
  <si>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</si>
  <si>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</si>
  <si>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</si>
  <si>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</si>
  <si>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</si>
  <si>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</si>
  <si>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</si>
  <si>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</si>
  <si>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</si>
  <si>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</si>
  <si>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</si>
  <si>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</si>
  <si>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</si>
  <si>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</si>
  <si>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</si>
  <si>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</si>
  <si>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</si>
  <si>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</si>
  <si>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</si>
  <si>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</si>
  <si>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</si>
  <si>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</si>
  <si>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</si>
  <si>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</si>
  <si>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</si>
  <si>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</si>
  <si>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</si>
  <si>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</si>
  <si>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</si>
  <si>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</si>
  <si>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</si>
  <si>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</si>
  <si>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</si>
  <si>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</si>
  <si>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</si>
  <si>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</si>
  <si>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</si>
  <si>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</si>
  <si>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</si>
  <si>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</si>
  <si>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</si>
  <si>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</si>
  <si>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</si>
  <si>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</si>
  <si>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</si>
  <si>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</si>
  <si>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</si>
  <si>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</si>
  <si>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</si>
  <si>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</si>
  <si>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</si>
  <si>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</si>
  <si>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</si>
  <si>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</si>
  <si>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</si>
  <si>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</si>
  <si>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</si>
  <si>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</si>
  <si>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</si>
  <si>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</si>
  <si>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</si>
  <si>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</si>
  <si>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</si>
  <si>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</si>
  <si>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</si>
  <si>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</si>
  <si>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</si>
  <si>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</si>
  <si>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</si>
  <si>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</si>
  <si>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</si>
  <si>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</si>
  <si>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</si>
  <si>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</si>
  <si>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</si>
  <si>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</si>
  <si>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</si>
  <si>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</si>
  <si>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</si>
  <si>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</si>
  <si>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</si>
  <si>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</si>
  <si>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</si>
  <si>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</si>
  <si>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</si>
  <si>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</si>
  <si>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</si>
  <si>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</si>
  <si>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</si>
  <si>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</si>
  <si>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</si>
  <si>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</si>
  <si>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</si>
  <si>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</si>
  <si>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</si>
  <si>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</si>
  <si>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</si>
  <si>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</si>
  <si>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</si>
  <si>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</si>
  <si>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</si>
  <si>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</si>
  <si>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</si>
  <si>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</si>
  <si>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</si>
  <si>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</si>
  <si>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</si>
  <si>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</si>
  <si>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</si>
  <si>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</si>
  <si>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</si>
  <si>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</si>
  <si>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</si>
  <si>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</si>
  <si>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</si>
  <si>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</si>
  <si>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</si>
  <si>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</si>
  <si>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</si>
  <si>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</si>
  <si>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</si>
  <si>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</si>
  <si>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</si>
  <si>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</si>
  <si>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</si>
  <si>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</si>
  <si>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</si>
  <si>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</si>
  <si>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</si>
  <si>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</si>
  <si>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</si>
  <si>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</si>
  <si>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</si>
  <si>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</si>
  <si>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</si>
  <si>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</si>
  <si>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</si>
  <si>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</si>
  <si>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</si>
  <si>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</si>
  <si>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</si>
  <si>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</si>
  <si>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</si>
  <si>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</si>
  <si>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</si>
  <si>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</si>
  <si>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</si>
  <si>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</si>
  <si>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</si>
  <si>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</si>
  <si>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</si>
  <si>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</si>
  <si>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</si>
  <si>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</si>
  <si>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</si>
  <si>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</si>
  <si>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</si>
  <si>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</si>
  <si>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</si>
  <si>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</si>
  <si>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</si>
  <si>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</si>
  <si>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</si>
  <si>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</si>
  <si>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</si>
  <si>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</si>
  <si>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</si>
  <si>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</si>
  <si>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</si>
  <si>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</si>
  <si>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</si>
  <si>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</si>
  <si>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</si>
  <si>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</si>
  <si>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</si>
  <si>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</si>
  <si>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</si>
  <si>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</si>
  <si>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</si>
  <si>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</si>
  <si>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</si>
  <si>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</si>
  <si>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</si>
  <si>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</si>
  <si>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</si>
  <si>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</si>
  <si>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</si>
  <si>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</si>
  <si>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</si>
  <si>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</si>
  <si>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</si>
  <si>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</si>
  <si>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</si>
  <si>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</si>
  <si>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</si>
  <si>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</si>
  <si>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</si>
  <si>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</si>
  <si>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</si>
  <si>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</si>
  <si>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</si>
  <si>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</si>
  <si>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</si>
  <si>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</si>
  <si>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</si>
  <si>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</si>
  <si>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</si>
  <si>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</si>
  <si>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</si>
  <si>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</si>
  <si>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</si>
  <si>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</si>
  <si>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</si>
  <si>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</si>
  <si>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</si>
  <si>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</si>
  <si>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</si>
  <si>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</si>
  <si>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</si>
  <si>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</si>
  <si>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</si>
  <si>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</si>
  <si>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</si>
  <si>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</si>
  <si>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</si>
  <si>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</si>
  <si>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</si>
  <si>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</si>
  <si>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</si>
  <si>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</si>
  <si>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</si>
  <si>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</si>
  <si>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</si>
  <si>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</si>
  <si>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</si>
  <si>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</si>
  <si>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</si>
  <si>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</si>
  <si>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</si>
  <si>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</si>
  <si>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</si>
  <si>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</si>
  <si>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</si>
  <si>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</si>
  <si>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</si>
  <si>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</si>
  <si>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</si>
  <si>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</si>
  <si>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</si>
  <si>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</si>
  <si>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</si>
  <si>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</si>
  <si>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</si>
  <si>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</si>
  <si>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</si>
  <si>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</si>
  <si>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</si>
  <si>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</si>
  <si>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</si>
  <si>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</si>
  <si>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</si>
  <si>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</si>
  <si>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</si>
  <si>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</si>
  <si>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</si>
  <si>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</si>
  <si>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</si>
  <si>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</si>
  <si>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</si>
  <si>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</si>
  <si>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</si>
  <si>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</si>
  <si>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</si>
  <si>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</si>
  <si>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</si>
  <si>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</si>
  <si>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</si>
  <si>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</si>
  <si>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</si>
  <si>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</si>
  <si>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</si>
  <si>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</si>
  <si>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</si>
  <si>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</si>
  <si>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</si>
  <si>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</si>
  <si>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</si>
  <si>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</si>
  <si>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</si>
  <si>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</si>
  <si>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</si>
  <si>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</si>
  <si>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</si>
  <si>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</si>
  <si>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</si>
  <si>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</si>
  <si>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</si>
  <si>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</si>
  <si>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</si>
  <si>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</si>
  <si>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</si>
  <si>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</si>
  <si>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</si>
  <si>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</si>
  <si>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</si>
  <si>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</si>
  <si>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</si>
  <si>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</si>
  <si>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</si>
  <si>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</si>
  <si>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</si>
  <si>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</si>
  <si>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</si>
  <si>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</si>
  <si>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</si>
  <si>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</si>
  <si>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</si>
  <si>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</si>
  <si>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</si>
  <si>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</si>
  <si>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</si>
  <si>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</si>
  <si>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</si>
  <si>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</si>
  <si>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</si>
  <si>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</si>
  <si>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</si>
  <si>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</si>
  <si>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</si>
  <si>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</si>
  <si>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</si>
  <si>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</si>
  <si>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</si>
  <si>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</si>
  <si>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</si>
  <si>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</si>
  <si>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</si>
  <si>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</si>
  <si>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</si>
  <si>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</si>
  <si>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</si>
  <si>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</si>
  <si>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</si>
  <si>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</si>
  <si>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</si>
  <si>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</si>
  <si>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</si>
  <si>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</si>
  <si>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</si>
  <si>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</si>
  <si>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</si>
  <si>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</si>
  <si>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</si>
  <si>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</si>
  <si>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</si>
  <si>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</si>
  <si>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</si>
  <si>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</si>
  <si>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</si>
  <si>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</si>
  <si>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</si>
  <si>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</si>
  <si>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</si>
  <si>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</si>
  <si>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</si>
  <si>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</si>
  <si>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</si>
  <si>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</si>
  <si>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</si>
  <si>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</si>
  <si>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</si>
  <si>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</si>
  <si>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</si>
  <si>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</si>
  <si>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</si>
  <si>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</si>
  <si>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</si>
  <si>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</si>
  <si>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</si>
  <si>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</si>
  <si>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</si>
  <si>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</si>
  <si>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</si>
  <si>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</si>
  <si>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</si>
  <si>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</si>
  <si>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</si>
  <si>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</si>
  <si>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</si>
  <si>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</si>
  <si>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</si>
  <si>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</si>
  <si>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</si>
  <si>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</si>
  <si>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</si>
  <si>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</si>
  <si>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</si>
  <si>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</si>
  <si>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</si>
  <si>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</si>
  <si>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</si>
  <si>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</si>
  <si>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</si>
  <si>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</si>
  <si>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</si>
  <si>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</si>
  <si>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</si>
  <si>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</si>
  <si>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</si>
  <si>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</si>
  <si>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</si>
  <si>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</si>
  <si>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</si>
  <si>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</si>
  <si>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</si>
  <si>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</si>
  <si>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</si>
  <si>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</si>
  <si>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</si>
  <si>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</si>
  <si>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</si>
  <si>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</si>
  <si>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</si>
  <si>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</si>
  <si>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</si>
  <si>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</si>
  <si>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</si>
  <si>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</si>
  <si>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</si>
  <si>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</si>
  <si>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</si>
  <si>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</si>
  <si>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</si>
  <si>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</si>
  <si>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</si>
  <si>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</si>
  <si>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</si>
  <si>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</si>
  <si>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</si>
  <si>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</si>
  <si>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</si>
  <si>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</si>
  <si>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</si>
  <si>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</si>
  <si>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</si>
  <si>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</si>
  <si>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</si>
  <si>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</si>
  <si>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</si>
  <si>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</si>
  <si>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</si>
  <si>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</si>
  <si>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</si>
  <si>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</si>
  <si>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</si>
  <si>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</si>
  <si>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</si>
  <si>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</si>
  <si>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</si>
  <si>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</si>
  <si>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</si>
  <si>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</si>
  <si>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</si>
  <si>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</si>
  <si>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</si>
  <si>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</si>
  <si>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</si>
  <si>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</si>
  <si>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</si>
  <si>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</si>
  <si>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</si>
  <si>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</si>
  <si>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</si>
  <si>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</si>
  <si>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</si>
  <si>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</si>
  <si>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</si>
  <si>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</si>
  <si>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</si>
  <si>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</si>
  <si>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</si>
  <si>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</si>
  <si>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</si>
  <si>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</si>
  <si>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</si>
  <si>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</si>
  <si>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</si>
  <si>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</si>
  <si>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</si>
  <si>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</si>
  <si>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</si>
  <si>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</si>
  <si>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</si>
  <si>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</si>
  <si>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</si>
  <si>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</si>
  <si>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</si>
  <si>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</si>
  <si>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</si>
  <si>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</si>
  <si>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</si>
  <si>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</si>
  <si>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</si>
  <si>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</si>
  <si>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</si>
  <si>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</si>
  <si>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</si>
  <si>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</si>
  <si>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</si>
  <si>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</si>
  <si>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</si>
  <si>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</si>
  <si>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</si>
  <si>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</si>
  <si>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</si>
  <si>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</si>
  <si>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</si>
  <si>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</si>
  <si>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</si>
  <si>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</si>
  <si>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</si>
  <si>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</si>
  <si>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</si>
  <si>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</si>
  <si>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</si>
  <si>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</si>
  <si>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</si>
  <si>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</si>
  <si>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</si>
  <si>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</si>
  <si>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</si>
  <si>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</si>
  <si>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</si>
  <si>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</si>
  <si>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</si>
  <si>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</si>
  <si>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</si>
  <si>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</si>
  <si>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</si>
  <si>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</si>
  <si>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</si>
  <si>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</si>
  <si>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</si>
  <si>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</si>
  <si>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</si>
  <si>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</si>
  <si>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</si>
  <si>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</si>
  <si>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</si>
  <si>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</si>
  <si>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</si>
  <si>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</si>
  <si>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</si>
  <si>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</si>
  <si>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</si>
  <si>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</si>
  <si>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</si>
  <si>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</si>
  <si>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</si>
  <si>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</si>
  <si>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</si>
  <si>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</si>
  <si>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</si>
  <si>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</si>
  <si>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</si>
  <si>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</si>
  <si>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</si>
  <si>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</si>
  <si>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</si>
  <si>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</si>
  <si>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</si>
  <si>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</si>
  <si>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</si>
  <si>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</si>
  <si>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</si>
  <si>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</si>
  <si>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</si>
  <si>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</si>
  <si>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</si>
  <si>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</si>
  <si>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</si>
  <si>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</si>
  <si>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</si>
  <si>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</si>
  <si>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</si>
  <si>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</si>
  <si>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</si>
  <si>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</si>
  <si>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</si>
  <si>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</si>
  <si>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</si>
  <si>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</si>
  <si>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</si>
  <si>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</si>
  <si>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</si>
  <si>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</si>
  <si>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</si>
  <si>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</si>
  <si>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</si>
  <si>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</si>
  <si>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</si>
  <si>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</si>
  <si>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</si>
  <si>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</si>
  <si>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</si>
  <si>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</si>
  <si>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</si>
  <si>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</si>
  <si>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</si>
  <si>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</si>
  <si>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</si>
  <si>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</si>
  <si>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</si>
  <si>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</si>
  <si>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</si>
  <si>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</si>
  <si>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</si>
  <si>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</si>
  <si>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</si>
  <si>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</si>
  <si>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</si>
  <si>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</si>
  <si>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</si>
  <si>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</si>
  <si>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</si>
  <si>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</si>
  <si>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</si>
  <si>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</si>
  <si>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</si>
  <si>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</si>
  <si>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</si>
  <si>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</si>
  <si>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</si>
  <si>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</si>
  <si>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</si>
  <si>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</si>
  <si>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</si>
  <si>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</si>
  <si>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</si>
  <si>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</si>
  <si>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</si>
  <si>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</si>
  <si>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</si>
  <si>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</si>
  <si>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</si>
  <si>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</si>
  <si>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</si>
  <si>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</si>
  <si>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</si>
  <si>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</si>
  <si>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</si>
  <si>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</si>
  <si>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</si>
  <si>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</si>
  <si>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</si>
  <si>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</si>
  <si>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</si>
  <si>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</si>
  <si>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</si>
  <si>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</si>
  <si>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</si>
  <si>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</si>
  <si>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</si>
  <si>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</si>
  <si>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</si>
  <si>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</si>
  <si>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</si>
  <si>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</si>
  <si>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</si>
  <si>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</si>
  <si>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</si>
  <si>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</si>
  <si>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</si>
  <si>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</si>
  <si>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</si>
  <si>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</si>
  <si>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</si>
  <si>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</si>
  <si>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</si>
  <si>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</si>
  <si>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</si>
  <si>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</si>
  <si>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</si>
  <si>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</si>
  <si>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</si>
  <si>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</si>
  <si>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</si>
  <si>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</si>
  <si>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</si>
  <si>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</si>
  <si>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</si>
  <si>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</si>
  <si>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</si>
  <si>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</si>
  <si>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</si>
  <si>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</si>
  <si>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</si>
  <si>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</si>
  <si>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</si>
  <si>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</si>
  <si>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</si>
  <si>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</si>
  <si>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</si>
  <si>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</si>
  <si>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</si>
  <si>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</si>
  <si>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</si>
  <si>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</si>
  <si>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</si>
  <si>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</si>
  <si>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</si>
  <si>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</si>
  <si>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</si>
  <si>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</si>
  <si>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</si>
  <si>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</si>
  <si>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</si>
  <si>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</si>
  <si>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</si>
  <si>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</si>
  <si>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</si>
  <si>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</si>
  <si>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</si>
  <si>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</si>
  <si>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</si>
  <si>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</si>
  <si>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</si>
  <si>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</si>
  <si>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</si>
  <si>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</si>
  <si>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</si>
  <si>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</si>
  <si>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</si>
  <si>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</si>
  <si>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</si>
  <si>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</si>
  <si>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</si>
  <si>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</si>
  <si>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</si>
  <si>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</si>
  <si>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</si>
  <si>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</si>
  <si>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</si>
  <si>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</si>
  <si>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</si>
  <si>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</si>
  <si>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</si>
  <si>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</si>
  <si>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</si>
  <si>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</si>
  <si>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</si>
  <si>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</si>
  <si>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</si>
  <si>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</si>
  <si>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</si>
  <si>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</si>
  <si>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</si>
  <si>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</si>
  <si>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</si>
  <si>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</si>
  <si>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</si>
  <si>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</si>
  <si>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</si>
  <si>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</si>
  <si>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</si>
  <si>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</si>
  <si>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</si>
  <si>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</si>
  <si>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</si>
  <si>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</si>
  <si>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</si>
  <si>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</si>
  <si>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</si>
  <si>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</si>
  <si>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</si>
  <si>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</si>
  <si>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</si>
  <si>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</si>
  <si>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</si>
  <si>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</si>
  <si>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</si>
  <si>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</si>
  <si>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</si>
  <si>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</si>
  <si>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</si>
  <si>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</si>
  <si>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</si>
  <si>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</si>
  <si>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</si>
  <si>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</si>
  <si>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</si>
  <si>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</si>
  <si>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</si>
  <si>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</si>
  <si>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</si>
  <si>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</si>
  <si>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</si>
  <si>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</si>
  <si>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</si>
  <si>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</si>
  <si>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</si>
  <si>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</si>
  <si>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</si>
  <si>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</si>
  <si>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</si>
  <si>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</si>
  <si>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</si>
  <si>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</si>
  <si>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</si>
  <si>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</si>
  <si>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</si>
  <si>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</si>
  <si>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</si>
  <si>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</si>
  <si>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</si>
  <si>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</si>
  <si>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</si>
  <si>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</si>
  <si>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</si>
  <si>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</si>
  <si>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</si>
  <si>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</si>
  <si>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</si>
  <si>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</si>
  <si>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</si>
  <si>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</si>
  <si>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</si>
  <si>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</si>
  <si>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</si>
  <si>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</si>
  <si>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</si>
  <si>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</si>
  <si>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</si>
  <si>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</si>
  <si>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</si>
  <si>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</si>
  <si>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</si>
  <si>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</si>
  <si>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</si>
  <si>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</si>
  <si>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</si>
  <si>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</si>
  <si>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</si>
  <si>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</si>
  <si>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</si>
  <si>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</si>
  <si>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</si>
  <si>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</si>
  <si>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</si>
  <si>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</si>
  <si>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</si>
  <si>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</si>
  <si>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</si>
  <si>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</si>
  <si>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</si>
  <si>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</si>
  <si>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</si>
  <si>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</si>
  <si>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</si>
  <si>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</si>
  <si>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</si>
  <si>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</si>
  <si>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</si>
  <si>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</si>
  <si>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</si>
  <si>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</si>
  <si>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</si>
  <si>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</si>
  <si>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</si>
  <si>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</si>
  <si>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</si>
  <si>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</si>
  <si>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</si>
  <si>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</si>
  <si>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</si>
  <si>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</si>
  <si>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</si>
  <si>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</si>
  <si>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</si>
  <si>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</si>
  <si>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</si>
  <si>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</si>
  <si>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</si>
  <si>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</si>
  <si>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</si>
  <si>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</si>
  <si>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</si>
  <si>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</si>
  <si>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</si>
  <si>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</si>
  <si>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</si>
  <si>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</si>
  <si>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</si>
  <si>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</si>
  <si>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</si>
  <si>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</si>
  <si>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</si>
  <si>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</si>
  <si>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</si>
  <si>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</si>
  <si>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</si>
  <si>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</si>
  <si>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</si>
  <si>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</si>
  <si>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</si>
  <si>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</si>
  <si>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</si>
  <si>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</si>
  <si>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</si>
  <si>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</si>
  <si>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</si>
  <si>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</si>
  <si>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</si>
  <si>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</si>
  <si>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</si>
  <si>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</si>
  <si>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</si>
  <si>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</si>
  <si>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</si>
  <si>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</si>
  <si>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</si>
  <si>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</si>
  <si>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</si>
  <si>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</si>
  <si>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</si>
  <si>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</si>
  <si>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</si>
  <si>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</si>
  <si>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</si>
  <si>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</si>
  <si>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</si>
  <si>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</si>
  <si>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</si>
  <si>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</si>
  <si>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</si>
  <si>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</si>
  <si>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</si>
  <si>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</si>
  <si>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</si>
  <si>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</si>
  <si>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</si>
  <si>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</si>
  <si>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</si>
  <si>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</si>
  <si>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</si>
  <si>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</si>
  <si>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</si>
  <si>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</si>
  <si>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</si>
  <si>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</si>
  <si>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</si>
  <si>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</si>
  <si>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</si>
  <si>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</si>
  <si>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</si>
  <si>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</si>
  <si>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</si>
  <si>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</si>
  <si>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</si>
  <si>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</si>
  <si>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</si>
  <si>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</si>
  <si>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</si>
  <si>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</si>
  <si>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</si>
  <si>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</si>
  <si>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</si>
  <si>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</si>
  <si>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</si>
  <si>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</si>
  <si>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</si>
  <si>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</si>
  <si>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</si>
  <si>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</si>
  <si>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</si>
  <si>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</si>
  <si>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</si>
  <si>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</si>
  <si>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</si>
  <si>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</si>
  <si>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</si>
  <si>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</si>
  <si>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</si>
  <si>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</si>
  <si>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</si>
  <si>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</si>
  <si>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</si>
  <si>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</si>
  <si>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</si>
  <si>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</si>
  <si>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</si>
  <si>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</si>
  <si>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</si>
  <si>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</si>
  <si>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</si>
  <si>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</si>
  <si>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</si>
  <si>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</si>
  <si>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</si>
  <si>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</si>
  <si>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</si>
  <si>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</si>
  <si>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</si>
  <si>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</si>
  <si>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</si>
  <si>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</si>
  <si>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</si>
  <si>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</si>
  <si>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</si>
  <si>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</si>
  <si>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</si>
  <si>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</si>
  <si>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</si>
  <si>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</si>
  <si>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</si>
  <si>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</si>
  <si>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</si>
  <si>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</si>
  <si>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</si>
  <si>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</si>
  <si>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</si>
  <si>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</si>
  <si>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</si>
  <si>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</si>
  <si>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</si>
  <si>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</si>
  <si>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</si>
  <si>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</si>
  <si>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</si>
  <si>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</si>
  <si>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</si>
  <si>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</si>
  <si>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</si>
  <si>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</si>
  <si>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</si>
  <si>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</si>
  <si>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</si>
  <si>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</si>
  <si>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</si>
  <si>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</si>
  <si>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</si>
  <si>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</si>
  <si>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</si>
  <si>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</si>
  <si>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</si>
  <si>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</si>
  <si>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</si>
  <si>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</si>
  <si>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</si>
  <si>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</si>
  <si>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</si>
  <si>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</si>
  <si>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</si>
  <si>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</si>
  <si>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</si>
  <si>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</si>
  <si>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</si>
  <si>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</si>
  <si>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</si>
  <si>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</si>
  <si>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</si>
  <si>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</si>
  <si>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</si>
  <si>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</si>
  <si>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</si>
  <si>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</si>
  <si>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</si>
  <si>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</si>
  <si>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</si>
  <si>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</si>
  <si>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</si>
  <si>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</si>
  <si>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</si>
  <si>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</si>
  <si>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</si>
  <si>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</si>
  <si>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</si>
  <si>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</si>
  <si>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</si>
  <si>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</si>
  <si>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</si>
  <si>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</si>
  <si>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</si>
  <si>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</si>
  <si>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</si>
  <si>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</si>
  <si>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</si>
  <si>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</si>
  <si>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</si>
  <si>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</si>
  <si>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</si>
  <si>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</si>
  <si>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</si>
  <si>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</si>
  <si>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</si>
  <si>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</si>
  <si>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</si>
  <si>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</si>
  <si>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</si>
  <si>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</si>
  <si>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</si>
  <si>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</si>
  <si>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</si>
  <si>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</si>
  <si>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</si>
  <si>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</si>
  <si>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</si>
  <si>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</si>
  <si>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</si>
  <si>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</si>
  <si>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</si>
  <si>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</si>
  <si>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</si>
  <si>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</si>
  <si>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</si>
  <si>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</si>
  <si>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</si>
  <si>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</si>
  <si>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</si>
  <si>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</si>
  <si>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</si>
  <si>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</si>
  <si>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</si>
  <si>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</si>
  <si>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</si>
  <si>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</si>
  <si>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</si>
  <si>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</si>
  <si>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</si>
  <si>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</si>
  <si>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</si>
  <si>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</si>
  <si>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</si>
  <si>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</si>
  <si>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</si>
  <si>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</si>
  <si>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</si>
  <si>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</si>
  <si>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</si>
  <si>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</si>
  <si>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</si>
  <si>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</si>
  <si>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</si>
  <si>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</si>
  <si>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</si>
  <si>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</si>
  <si>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</si>
  <si>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</si>
  <si>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</si>
  <si>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</si>
  <si>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</si>
  <si>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</si>
  <si>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</si>
  <si>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</si>
  <si>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</si>
  <si>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</si>
  <si>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</si>
  <si>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</si>
  <si>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</si>
  <si>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</si>
  <si>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</si>
  <si>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</si>
  <si>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</si>
  <si>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</si>
  <si>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</si>
  <si>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</si>
  <si>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</si>
  <si>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</si>
  <si>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</si>
  <si>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</si>
  <si>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</si>
  <si>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</si>
  <si>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</si>
  <si>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</si>
  <si>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</si>
  <si>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</si>
  <si>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</si>
  <si>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</si>
  <si>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</si>
  <si>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</si>
  <si>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</si>
  <si>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</si>
  <si>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</si>
  <si>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</si>
  <si>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</si>
  <si>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</si>
  <si>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</si>
  <si>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</si>
  <si>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</si>
  <si>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</si>
  <si>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</si>
  <si>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</si>
  <si>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</si>
  <si>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</si>
  <si>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</si>
  <si>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</si>
  <si>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</si>
  <si>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</si>
  <si>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</si>
  <si>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</si>
  <si>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</si>
  <si>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</si>
  <si>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</si>
  <si>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</si>
  <si>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</si>
  <si>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</si>
  <si>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</si>
  <si>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</si>
  <si>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</si>
  <si>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</si>
  <si>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</si>
  <si>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</si>
  <si>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</si>
  <si>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</si>
  <si>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</si>
  <si>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</si>
  <si>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</si>
  <si>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</si>
  <si>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</si>
  <si>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</si>
  <si>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</si>
  <si>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</si>
  <si>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</si>
  <si>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</si>
  <si>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</si>
  <si>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</si>
  <si>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</si>
  <si>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</si>
  <si>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</si>
  <si>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</si>
  <si>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</si>
  <si>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</si>
  <si>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</si>
  <si>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</si>
  <si>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</si>
  <si>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</si>
  <si>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</si>
  <si>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</si>
  <si>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</si>
  <si>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</si>
  <si>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</si>
  <si>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</si>
  <si>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</si>
  <si>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</si>
  <si>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</si>
  <si>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</si>
  <si>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</si>
  <si>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</si>
  <si>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</si>
  <si>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</si>
  <si>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</si>
  <si>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</si>
  <si>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</si>
  <si>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</si>
  <si>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</si>
  <si>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</si>
  <si>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</si>
  <si>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</si>
  <si>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</si>
  <si>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</si>
  <si>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</si>
  <si>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</si>
  <si>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</si>
  <si>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</si>
  <si>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</si>
  <si>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</si>
  <si>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</si>
  <si>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</si>
  <si>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</si>
  <si>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</si>
  <si>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</si>
  <si>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</si>
  <si>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</si>
  <si>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</si>
  <si>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</si>
  <si>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</si>
  <si>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</si>
  <si>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</si>
  <si>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</si>
  <si>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</si>
  <si>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</si>
  <si>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</si>
  <si>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</si>
  <si>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</si>
  <si>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</si>
  <si>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</si>
  <si>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</si>
  <si>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</si>
  <si>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</si>
  <si>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</si>
  <si>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</si>
  <si>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</si>
  <si>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</si>
  <si>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</si>
  <si>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</si>
  <si>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</si>
  <si>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</si>
  <si>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</si>
  <si>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</si>
  <si>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</si>
  <si>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</si>
  <si>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</si>
  <si>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</si>
  <si>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</si>
  <si>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</si>
  <si>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</si>
  <si>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</si>
  <si>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</si>
  <si>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</si>
  <si>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</si>
  <si>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</si>
  <si>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</si>
  <si>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</si>
  <si>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</si>
  <si>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</si>
  <si>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</si>
  <si>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</si>
  <si>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</si>
  <si>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</si>
  <si>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</si>
  <si>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</si>
  <si>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</si>
  <si>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</si>
  <si>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</si>
  <si>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</si>
  <si>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</si>
  <si>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</si>
  <si>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</si>
  <si>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</si>
  <si>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</si>
  <si>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</si>
  <si>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</si>
  <si>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</si>
  <si>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</si>
  <si>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</si>
  <si>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</si>
  <si>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</si>
  <si>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</si>
  <si>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</si>
  <si>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</si>
  <si>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</si>
  <si>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</si>
  <si>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</si>
  <si>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</si>
  <si>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</si>
  <si>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</si>
  <si>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</si>
  <si>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</si>
  <si>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</si>
  <si>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</si>
  <si>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</si>
  <si>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</si>
  <si>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</si>
  <si>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</si>
  <si>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</si>
  <si>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</si>
  <si>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</si>
  <si>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</si>
  <si>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</si>
  <si>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</si>
  <si>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</si>
  <si>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</si>
  <si>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</si>
  <si>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</si>
  <si>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</si>
  <si>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</si>
  <si>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</si>
  <si>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</si>
  <si>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</si>
  <si>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</si>
  <si>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</si>
  <si>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</si>
  <si>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</si>
  <si>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</si>
  <si>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</si>
  <si>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</si>
  <si>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</si>
  <si>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</si>
  <si>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</si>
  <si>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</si>
  <si>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</si>
  <si>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</si>
  <si>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</si>
  <si>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</si>
  <si>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</si>
  <si>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</si>
  <si>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</si>
  <si>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</si>
  <si>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</si>
  <si>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</si>
  <si>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</si>
  <si>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</si>
  <si>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</si>
  <si>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</si>
  <si>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</si>
  <si>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</si>
  <si>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</si>
  <si>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</si>
  <si>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</si>
  <si>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</si>
  <si>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</si>
  <si>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</si>
  <si>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</si>
  <si>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</si>
  <si>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</si>
  <si>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</si>
  <si>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</si>
  <si>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</si>
  <si>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</si>
  <si>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</si>
  <si>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</si>
  <si>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</si>
  <si>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</si>
  <si>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</si>
  <si>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</si>
  <si>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</si>
  <si>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</si>
  <si>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</si>
  <si>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</si>
  <si>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</si>
  <si>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</si>
  <si>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</si>
  <si>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</si>
  <si>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</si>
  <si>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</si>
  <si>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</si>
  <si>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</si>
  <si>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</si>
  <si>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</si>
  <si>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</si>
  <si>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</si>
  <si>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</si>
  <si>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</si>
  <si>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</si>
  <si>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</si>
  <si>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</si>
  <si>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</si>
  <si>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</si>
  <si>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</si>
  <si>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</si>
  <si>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</si>
  <si>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</si>
  <si>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</si>
  <si>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</si>
  <si>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</si>
  <si>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</si>
  <si>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</si>
  <si>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</si>
  <si>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</si>
  <si>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</si>
  <si>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</si>
  <si>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</si>
  <si>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</si>
  <si>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</si>
  <si>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</si>
  <si>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</si>
  <si>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</si>
  <si>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</si>
  <si>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</si>
  <si>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</si>
  <si>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</si>
  <si>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</si>
  <si>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</si>
  <si>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</si>
  <si>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</si>
  <si>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</si>
  <si>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</si>
  <si>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</si>
  <si>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</si>
  <si>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</si>
  <si>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</si>
  <si>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</si>
  <si>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</si>
  <si>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</si>
  <si>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</si>
  <si>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</si>
  <si>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</si>
  <si>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</si>
  <si>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</si>
  <si>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</si>
  <si>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</si>
  <si>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</si>
  <si>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</si>
  <si>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</si>
  <si>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</si>
  <si>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</si>
  <si>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</si>
  <si>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</si>
  <si>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</si>
  <si>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</si>
  <si>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</si>
  <si>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</si>
  <si>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</si>
  <si>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</si>
  <si>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</si>
  <si>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</si>
  <si>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</si>
  <si>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</si>
  <si>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</si>
  <si>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</si>
  <si>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</si>
  <si>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</si>
  <si>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</si>
  <si>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</si>
  <si>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</si>
  <si>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</si>
  <si>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</si>
  <si>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</si>
  <si>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</si>
  <si>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</si>
  <si>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</si>
  <si>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</si>
  <si>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</si>
  <si>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</si>
  <si>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</si>
  <si>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</si>
  <si>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</si>
  <si>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</si>
  <si>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</si>
  <si>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</si>
  <si>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</si>
  <si>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</si>
  <si>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</si>
  <si>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</si>
  <si>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</si>
  <si>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</si>
  <si>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</si>
  <si>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</si>
  <si>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</si>
  <si>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</si>
  <si>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</si>
  <si>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</si>
  <si>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</si>
  <si>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</si>
  <si>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</si>
  <si>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</si>
  <si>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</si>
  <si>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</si>
  <si>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</si>
  <si>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</si>
  <si>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</si>
  <si>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</si>
  <si>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</si>
  <si>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</si>
  <si>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</si>
  <si>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</si>
  <si>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</si>
  <si>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</si>
  <si>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</si>
  <si>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</si>
  <si>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</si>
  <si>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</si>
  <si>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</si>
  <si>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</si>
  <si>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</si>
  <si>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</si>
  <si>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</si>
  <si>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</si>
  <si>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</si>
  <si>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</si>
  <si>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</si>
  <si>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</si>
  <si>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</si>
  <si>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</si>
  <si>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</si>
  <si>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</si>
  <si>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</si>
  <si>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</si>
  <si>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</si>
  <si>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</si>
  <si>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</si>
  <si>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</si>
  <si>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</si>
  <si>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</si>
  <si>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</si>
  <si>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</si>
  <si>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</si>
  <si>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</si>
  <si>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</si>
  <si>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</si>
  <si>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</si>
  <si>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</si>
  <si>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</si>
  <si>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</si>
  <si>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</si>
  <si>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</si>
  <si>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</si>
  <si>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</si>
  <si>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</si>
  <si>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</si>
  <si>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</si>
  <si>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</si>
  <si>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</si>
  <si>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</si>
  <si>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</si>
  <si>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</si>
  <si>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</si>
  <si>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</si>
  <si>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</si>
  <si>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</si>
  <si>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</si>
  <si>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</si>
  <si>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</si>
  <si>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</si>
  <si>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</si>
  <si>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</si>
  <si>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</si>
  <si>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</si>
  <si>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</si>
  <si>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</si>
  <si>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</si>
  <si>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</si>
  <si>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</si>
  <si>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</si>
  <si>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</si>
  <si>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</si>
  <si>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</si>
  <si>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</si>
  <si>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</si>
  <si>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</si>
  <si>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</si>
  <si>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</si>
  <si>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</si>
  <si>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</si>
  <si>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</si>
  <si>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</si>
  <si>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</si>
  <si>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</si>
  <si>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</si>
  <si>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</si>
  <si>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</si>
  <si>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</si>
  <si>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</si>
  <si>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</si>
  <si>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</si>
  <si>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</si>
  <si>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</si>
  <si>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</si>
  <si>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</si>
  <si>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</si>
  <si>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</si>
  <si>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</si>
  <si>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</si>
  <si>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</si>
  <si>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</si>
  <si>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</si>
  <si>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</si>
  <si>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</si>
  <si>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</si>
  <si>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</si>
  <si>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</si>
  <si>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</si>
  <si>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</si>
  <si>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</si>
  <si>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</si>
  <si>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</si>
  <si>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</si>
  <si>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</si>
  <si>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</si>
  <si>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</si>
  <si>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</si>
  <si>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</si>
  <si>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</si>
  <si>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</si>
  <si>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</si>
  <si>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</si>
  <si>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</si>
  <si>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</si>
  <si>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</si>
  <si>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</si>
  <si>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</si>
  <si>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</si>
  <si>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</si>
  <si>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</si>
  <si>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</si>
  <si>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</si>
  <si>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</si>
  <si>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</si>
  <si>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</si>
  <si>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</si>
  <si>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</si>
  <si>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</si>
  <si>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</si>
  <si>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</si>
  <si>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</si>
  <si>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</si>
  <si>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</si>
  <si>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</si>
  <si>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</si>
  <si>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</si>
  <si>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</si>
  <si>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</si>
  <si>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</si>
  <si>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</si>
  <si>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</si>
  <si>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</si>
  <si>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</si>
  <si>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</si>
  <si>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</si>
  <si>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</si>
  <si>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</si>
  <si>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</si>
  <si>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</si>
  <si>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</si>
  <si>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</si>
  <si>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</si>
  <si>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</si>
  <si>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</si>
  <si>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</si>
  <si>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</si>
  <si>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</si>
  <si>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</si>
  <si>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</si>
  <si>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</si>
  <si>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</si>
  <si>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</si>
  <si>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</si>
  <si>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</si>
  <si>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</si>
  <si>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</si>
  <si>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</si>
  <si>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</si>
  <si>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</si>
  <si>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</si>
  <si>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</si>
  <si>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</si>
  <si>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</si>
  <si>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</si>
  <si>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</si>
  <si>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</si>
  <si>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</si>
  <si>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</si>
  <si>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</si>
  <si>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</si>
  <si>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</si>
  <si>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</si>
  <si>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</si>
  <si>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</si>
  <si>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</si>
  <si>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</si>
  <si>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</si>
  <si>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</si>
  <si>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</si>
  <si>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</si>
  <si>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</si>
  <si>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</si>
  <si>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</si>
  <si>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</si>
  <si>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</si>
  <si>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</si>
  <si>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</si>
  <si>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</si>
  <si>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</si>
  <si>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</si>
  <si>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</si>
  <si>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</si>
  <si>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</si>
  <si>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</si>
  <si>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</si>
  <si>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</si>
  <si>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</si>
  <si>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</si>
  <si>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</si>
  <si>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</si>
  <si>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</si>
  <si>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</si>
  <si>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</si>
  <si>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</si>
  <si>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</si>
  <si>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</si>
  <si>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</si>
  <si>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</si>
  <si>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</si>
  <si>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</si>
  <si>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</si>
  <si>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</si>
  <si>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</si>
  <si>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</si>
  <si>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</si>
  <si>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</si>
  <si>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</si>
  <si>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</si>
  <si>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</si>
  <si>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</si>
  <si>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</si>
  <si>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</si>
  <si>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</si>
  <si>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</si>
  <si>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</si>
  <si>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</si>
  <si>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</si>
  <si>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</si>
  <si>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</si>
  <si>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</si>
  <si>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</si>
  <si>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</si>
  <si>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</si>
  <si>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</si>
  <si>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</si>
  <si>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</si>
  <si>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</si>
  <si>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</si>
  <si>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</si>
  <si>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</si>
  <si>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</si>
  <si>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</si>
  <si>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</si>
  <si>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</si>
  <si>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</si>
  <si>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</si>
  <si>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</si>
  <si>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</si>
  <si>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</si>
  <si>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</si>
  <si>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</si>
  <si>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</si>
  <si>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</si>
  <si>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</si>
  <si>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</si>
  <si>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</si>
  <si>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</si>
  <si>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</si>
  <si>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</si>
  <si>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</si>
  <si>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</si>
  <si>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</si>
  <si>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</si>
  <si>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</si>
  <si>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</si>
  <si>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</si>
  <si>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</si>
  <si>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</si>
  <si>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</si>
  <si>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</si>
  <si>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</si>
  <si>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</si>
  <si>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</si>
  <si>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</si>
  <si>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</si>
  <si>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</si>
  <si>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</si>
  <si>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</si>
  <si>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</si>
  <si>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</si>
  <si>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</si>
  <si>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</si>
  <si>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</si>
  <si>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</si>
  <si>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</si>
  <si>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</si>
  <si>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</si>
  <si>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</si>
  <si>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</si>
  <si>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</si>
  <si>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</si>
  <si>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</si>
  <si>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</si>
  <si>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</si>
  <si>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</si>
  <si>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</si>
  <si>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</si>
  <si>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</si>
  <si>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</si>
  <si>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</si>
  <si>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</si>
  <si>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</si>
  <si>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</si>
  <si>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</si>
  <si>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</si>
  <si>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</si>
  <si>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</si>
  <si>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</si>
  <si>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</si>
  <si>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</si>
  <si>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</si>
  <si>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</si>
  <si>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</si>
  <si>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</si>
  <si>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</si>
  <si>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</si>
  <si>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</si>
  <si>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</si>
  <si>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</si>
  <si>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</si>
  <si>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</si>
  <si>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</si>
  <si>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</si>
  <si>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</si>
  <si>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</si>
  <si>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</si>
  <si>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</si>
  <si>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</si>
  <si>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</si>
  <si>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</si>
  <si>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</si>
  <si>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</si>
  <si>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</si>
  <si>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</si>
  <si>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</si>
  <si>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</si>
  <si>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</si>
  <si>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</si>
  <si>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</si>
  <si>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</si>
  <si>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</si>
  <si>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</si>
  <si>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</si>
  <si>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</si>
  <si>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</si>
  <si>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</si>
  <si>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</si>
  <si>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</si>
  <si>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</si>
  <si>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</si>
  <si>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</si>
  <si>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</si>
  <si>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</si>
  <si>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</si>
  <si>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</si>
  <si>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</si>
  <si>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</si>
  <si>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</si>
  <si>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</si>
  <si>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</si>
  <si>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</si>
  <si>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</si>
  <si>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</si>
  <si>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</si>
  <si>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</si>
  <si>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</si>
  <si>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</si>
  <si>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</si>
  <si>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</si>
  <si>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</si>
  <si>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</si>
  <si>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</si>
  <si>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</si>
  <si>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</si>
  <si>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</si>
  <si>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</si>
  <si>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</si>
  <si>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</si>
  <si>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</si>
  <si>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</si>
  <si>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</si>
  <si>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</si>
  <si>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</si>
  <si>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</si>
  <si>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</si>
  <si>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</si>
  <si>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</si>
  <si>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</si>
  <si>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</si>
  <si>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</si>
  <si>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</si>
  <si>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</si>
  <si>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</si>
  <si>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</si>
  <si>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</si>
  <si>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</si>
  <si>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</si>
  <si>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</si>
  <si>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</si>
  <si>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</si>
  <si>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</si>
  <si>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</si>
  <si>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</si>
  <si>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</si>
  <si>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</si>
  <si>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</si>
  <si>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</si>
  <si>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</si>
  <si>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</si>
  <si>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</si>
  <si>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</si>
  <si>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</si>
  <si>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</si>
  <si>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</si>
  <si>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</si>
  <si>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</si>
  <si>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</si>
  <si>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</si>
  <si>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</si>
  <si>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</si>
  <si>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</si>
  <si>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</si>
  <si>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</si>
  <si>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</si>
  <si>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</si>
  <si>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</si>
  <si>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</si>
  <si>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</si>
  <si>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</si>
  <si>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</si>
  <si>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</si>
  <si>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</si>
  <si>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</si>
  <si>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</si>
  <si>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</si>
  <si>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</si>
  <si>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</si>
  <si>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</si>
  <si>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</si>
  <si>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</si>
  <si>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</si>
  <si>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</si>
  <si>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</si>
  <si>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</si>
  <si>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</si>
  <si>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</si>
  <si>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</si>
  <si>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</si>
  <si>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</si>
  <si>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</si>
  <si>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</si>
  <si>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</si>
  <si>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</si>
  <si>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</si>
  <si>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</si>
  <si>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</si>
  <si>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</si>
  <si>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</si>
  <si>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</si>
  <si>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</si>
  <si>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</si>
  <si>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</si>
  <si>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</si>
  <si>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</si>
  <si>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</si>
  <si>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</si>
  <si>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</si>
  <si>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</si>
  <si>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</si>
  <si>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</si>
  <si>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</si>
  <si>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</si>
  <si>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</si>
  <si>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</si>
  <si>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</si>
  <si>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</si>
  <si>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</si>
  <si>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</si>
  <si>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</si>
  <si>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</si>
  <si>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</si>
  <si>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</si>
  <si>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</si>
  <si>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</si>
  <si>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</si>
  <si>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</si>
  <si>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</si>
  <si>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</si>
  <si>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</si>
  <si>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</si>
  <si>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</si>
  <si>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</si>
  <si>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</si>
  <si>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</si>
  <si>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</si>
  <si>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</si>
  <si>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</si>
  <si>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</si>
  <si>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</si>
  <si>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</si>
  <si>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</si>
  <si>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</si>
  <si>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</si>
  <si>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</si>
  <si>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</si>
  <si>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</si>
  <si>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</si>
  <si>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</si>
  <si>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</si>
  <si>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</si>
  <si>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</si>
  <si>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</si>
  <si>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</si>
  <si>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</si>
  <si>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</si>
  <si>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</si>
  <si>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</si>
  <si>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</si>
  <si>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</si>
  <si>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</si>
  <si>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</si>
  <si>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</si>
  <si>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</si>
  <si>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</si>
  <si>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</si>
  <si>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</si>
  <si>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</si>
  <si>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</si>
  <si>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</si>
  <si>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</si>
  <si>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</si>
  <si>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</si>
  <si>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</si>
  <si>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</si>
  <si>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</si>
  <si>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</si>
  <si>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</si>
  <si>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</si>
  <si>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</si>
  <si>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</si>
  <si>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</si>
  <si>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</si>
  <si>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</si>
  <si>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</si>
  <si>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</si>
  <si>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</si>
  <si>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</si>
  <si>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</si>
  <si>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</si>
  <si>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</si>
  <si>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</si>
  <si>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</si>
  <si>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</si>
  <si>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</si>
  <si>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</si>
  <si>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</si>
  <si>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</si>
  <si>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</si>
  <si>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</si>
  <si>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</si>
  <si>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</si>
  <si>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</si>
  <si>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</si>
  <si>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</si>
  <si>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</si>
  <si>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</si>
  <si>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</si>
  <si>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</si>
  <si>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</si>
  <si>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</si>
  <si>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</si>
  <si>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</si>
  <si>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</si>
  <si>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</si>
  <si>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</si>
  <si>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</si>
  <si>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</si>
  <si>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</si>
  <si>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</si>
  <si>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</si>
  <si>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</si>
  <si>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</si>
  <si>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</si>
  <si>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</si>
  <si>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</si>
  <si>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</si>
  <si>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</si>
  <si>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</si>
  <si>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</si>
  <si>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</si>
  <si>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</si>
  <si>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</si>
  <si>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</si>
  <si>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</si>
  <si>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</si>
  <si>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</si>
  <si>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</si>
  <si>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</si>
  <si>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</si>
  <si>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</si>
  <si>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</si>
  <si>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</si>
  <si>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</si>
  <si>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</si>
  <si>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</si>
  <si>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</si>
  <si>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</si>
  <si>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</si>
  <si>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</si>
  <si>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</si>
  <si>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</si>
  <si>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</si>
  <si>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</si>
  <si>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</si>
  <si>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</si>
  <si>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</si>
  <si>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</si>
  <si>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</si>
  <si>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</si>
  <si>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</si>
  <si>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</si>
  <si>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</si>
  <si>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</si>
  <si>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</si>
  <si>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</si>
  <si>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</si>
  <si>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</si>
  <si>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</si>
  <si>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</si>
  <si>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</si>
  <si>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</si>
  <si>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</si>
  <si>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</si>
  <si>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</si>
  <si>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</si>
  <si>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</si>
  <si>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</si>
  <si>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</si>
  <si>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</si>
  <si>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</si>
  <si>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</si>
  <si>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</si>
  <si>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</si>
  <si>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</si>
  <si>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</si>
  <si>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</si>
  <si>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</si>
  <si>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</si>
  <si>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</si>
  <si>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</si>
  <si>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</si>
  <si>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</si>
  <si>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</si>
  <si>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</si>
  <si>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</si>
  <si>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</si>
  <si>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</si>
  <si>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</si>
  <si>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</si>
  <si>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</si>
  <si>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</si>
  <si>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</si>
  <si>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</si>
  <si>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</si>
  <si>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</si>
  <si>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</si>
  <si>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</si>
  <si>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</si>
  <si>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</si>
  <si>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</si>
  <si>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</si>
  <si>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</si>
  <si>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</si>
  <si>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</si>
  <si>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</si>
  <si>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</si>
  <si>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</si>
  <si>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</si>
  <si>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</si>
  <si>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</si>
  <si>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</si>
  <si>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</si>
  <si>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</si>
  <si>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</si>
  <si>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</si>
  <si>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</si>
  <si>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</si>
  <si>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</si>
  <si>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</si>
  <si>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</si>
  <si>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</si>
  <si>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</si>
  <si>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</si>
  <si>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</si>
  <si>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</si>
  <si>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</si>
  <si>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</si>
  <si>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</si>
  <si>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</si>
  <si>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</si>
  <si>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</si>
  <si>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</si>
  <si>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</si>
  <si>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</si>
  <si>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</si>
  <si>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</si>
  <si>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</si>
  <si>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</si>
  <si>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</si>
  <si>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</si>
  <si>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</si>
  <si>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</si>
  <si>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</si>
  <si>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</si>
  <si>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</si>
  <si>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</si>
  <si>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</si>
  <si>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</si>
  <si>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</si>
  <si>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</si>
  <si>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</si>
  <si>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</si>
  <si>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</si>
  <si>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</si>
  <si>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</si>
  <si>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</si>
  <si>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</si>
  <si>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</si>
  <si>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</si>
  <si>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</si>
  <si>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</si>
  <si>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</si>
  <si>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</si>
  <si>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</si>
  <si>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</si>
  <si>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</si>
  <si>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</si>
  <si>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</si>
  <si>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</si>
  <si>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</si>
  <si>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</si>
  <si>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</si>
  <si>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</si>
  <si>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</si>
  <si>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</si>
  <si>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</si>
  <si>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</si>
  <si>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</si>
  <si>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</si>
  <si>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</si>
  <si>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</si>
  <si>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</si>
  <si>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</si>
  <si>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</si>
  <si>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</si>
  <si>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</si>
  <si>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</si>
  <si>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</si>
  <si>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</si>
  <si>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</si>
  <si>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</si>
  <si>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</si>
  <si>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</si>
  <si>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</si>
  <si>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</si>
  <si>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</si>
  <si>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</si>
  <si>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</si>
  <si>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</si>
  <si>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</si>
  <si>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</si>
  <si>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</si>
  <si>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</si>
  <si>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</si>
  <si>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</si>
  <si>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</si>
  <si>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</si>
  <si>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</si>
  <si>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</si>
  <si>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</si>
  <si>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</si>
  <si>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</si>
  <si>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</si>
  <si>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</si>
  <si>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</si>
  <si>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</si>
  <si>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</si>
  <si>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</si>
  <si>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</si>
  <si>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</si>
  <si>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</si>
  <si>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</si>
  <si>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</si>
  <si>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</si>
  <si>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</si>
  <si>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</si>
  <si>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</si>
  <si>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</si>
  <si>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</si>
  <si>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</si>
  <si>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</si>
  <si>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</si>
  <si>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</si>
  <si>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</si>
  <si>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</si>
  <si>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</si>
  <si>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</si>
  <si>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</si>
  <si>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</si>
  <si>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</si>
  <si>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</si>
  <si>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</si>
  <si>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</si>
  <si>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</si>
  <si>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</si>
  <si>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</si>
  <si>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</si>
  <si>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</si>
  <si>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</si>
  <si>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</si>
  <si>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</si>
  <si>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</si>
  <si>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</si>
  <si>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</si>
  <si>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</si>
  <si>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</si>
  <si>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</si>
  <si>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</si>
  <si>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</si>
  <si>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</si>
  <si>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</si>
  <si>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</si>
  <si>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</si>
  <si>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</si>
  <si>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</si>
  <si>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</si>
  <si>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</si>
  <si>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</si>
  <si>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</si>
  <si>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</si>
  <si>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</si>
  <si>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</si>
  <si>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</si>
  <si>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</si>
  <si>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</si>
  <si>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</si>
  <si>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</si>
  <si>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</si>
  <si>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</si>
  <si>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</si>
  <si>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</si>
  <si>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</si>
  <si>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</si>
  <si>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</si>
  <si>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</si>
  <si>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</si>
  <si>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</si>
  <si>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</si>
  <si>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</si>
  <si>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</si>
  <si>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</si>
  <si>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</si>
  <si>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</si>
  <si>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</si>
  <si>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</si>
  <si>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</si>
  <si>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</si>
  <si>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</si>
  <si>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</si>
  <si>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</si>
  <si>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</si>
  <si>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</si>
  <si>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</si>
  <si>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</si>
  <si>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</si>
  <si>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</si>
  <si>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</si>
  <si>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</si>
  <si>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</si>
  <si>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</si>
  <si>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</si>
  <si>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</si>
  <si>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</si>
  <si>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</si>
  <si>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</si>
  <si>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</si>
  <si>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</si>
  <si>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</si>
  <si>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</si>
  <si>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</si>
  <si>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</si>
  <si>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</si>
  <si>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</si>
  <si>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</si>
  <si>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</si>
  <si>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</si>
  <si>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</si>
  <si>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</si>
  <si>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</si>
  <si>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</si>
  <si>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</si>
  <si>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</si>
  <si>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</si>
  <si>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</si>
  <si>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</si>
  <si>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</si>
  <si>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</si>
  <si>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</si>
  <si>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</si>
  <si>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</si>
  <si>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</si>
  <si>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</si>
  <si>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</si>
  <si>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</si>
  <si>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</si>
  <si>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</si>
  <si>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</si>
  <si>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</si>
  <si>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</si>
  <si>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</si>
  <si>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</si>
  <si>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</si>
  <si>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</si>
  <si>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</si>
  <si>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</si>
  <si>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</si>
  <si>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</si>
  <si>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</si>
  <si>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</si>
  <si>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</si>
  <si>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</si>
  <si>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</si>
  <si>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</si>
  <si>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</si>
  <si>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</si>
  <si>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</si>
  <si>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</si>
  <si>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</si>
  <si>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</si>
  <si>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</si>
  <si>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</si>
  <si>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</si>
  <si>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</si>
  <si>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</si>
  <si>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</si>
  <si>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</si>
  <si>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</si>
  <si>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</si>
  <si>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</si>
  <si>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</si>
  <si>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</si>
  <si>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</si>
  <si>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</si>
  <si>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</si>
  <si>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</si>
  <si>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</si>
  <si>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</si>
  <si>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</si>
  <si>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</si>
  <si>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</si>
  <si>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</si>
  <si>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</si>
  <si>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</si>
  <si>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</si>
  <si>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</si>
  <si>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</si>
  <si>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</si>
  <si>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</si>
  <si>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</si>
  <si>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</si>
  <si>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</si>
  <si>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</si>
  <si>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</si>
  <si>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</si>
  <si>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</si>
  <si>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</si>
  <si>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</si>
  <si>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</si>
  <si>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</si>
  <si>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</si>
  <si>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</si>
  <si>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</si>
  <si>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</si>
  <si>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</si>
  <si>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</si>
  <si>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</si>
  <si>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</si>
  <si>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</si>
  <si>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</si>
  <si>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</si>
  <si>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</si>
  <si>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</si>
  <si>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</si>
  <si>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</si>
  <si>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</si>
  <si>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</si>
  <si>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</si>
  <si>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</si>
  <si>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</si>
  <si>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</si>
  <si>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</si>
  <si>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</si>
  <si>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</si>
  <si>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</si>
  <si>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</si>
  <si>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</si>
  <si>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</si>
  <si>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</si>
  <si>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</si>
  <si>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</si>
  <si>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</si>
  <si>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</si>
  <si>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</si>
  <si>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</si>
  <si>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</si>
  <si>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</si>
  <si>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</si>
  <si>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</si>
  <si>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</si>
  <si>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</si>
  <si>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</si>
  <si>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</si>
  <si>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</si>
  <si>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</si>
  <si>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</si>
  <si>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</si>
  <si>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</si>
  <si>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</si>
  <si>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</si>
  <si>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</si>
  <si>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</si>
  <si>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</si>
  <si>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</si>
  <si>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</si>
  <si>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</si>
  <si>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</si>
  <si>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</si>
  <si>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</si>
  <si>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</si>
  <si>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</si>
  <si>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</si>
  <si>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</si>
  <si>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</si>
  <si>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</si>
  <si>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</si>
  <si>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</si>
  <si>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</si>
  <si>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</si>
  <si>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</si>
  <si>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</si>
  <si>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</si>
  <si>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</si>
  <si>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</si>
  <si>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</si>
  <si>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</si>
  <si>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</si>
  <si>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</si>
  <si>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</si>
  <si>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</si>
  <si>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</si>
  <si>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</si>
  <si>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</si>
  <si>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</si>
  <si>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</si>
  <si>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</si>
  <si>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</si>
  <si>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</si>
  <si>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</si>
  <si>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</si>
  <si>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</si>
  <si>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</si>
  <si>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</si>
  <si>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</si>
  <si>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</si>
  <si>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</si>
  <si>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</si>
  <si>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</si>
  <si>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</si>
  <si>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</si>
  <si>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</si>
  <si>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</si>
  <si>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</si>
  <si>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</si>
  <si>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</si>
  <si>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</si>
  <si>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</si>
  <si>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</si>
  <si>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</si>
  <si>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</si>
  <si>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</si>
  <si>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</si>
  <si>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</si>
  <si>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</si>
  <si>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</si>
  <si>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</si>
  <si>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</si>
  <si>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</si>
  <si>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</si>
  <si>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</si>
  <si>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</si>
  <si>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</si>
  <si>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</si>
  <si>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</si>
  <si>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</si>
  <si>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</si>
  <si>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</si>
  <si>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</si>
  <si>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</si>
  <si>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</si>
  <si>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</si>
  <si>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</si>
  <si>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</si>
  <si>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</si>
  <si>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</si>
  <si>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</si>
  <si>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</si>
  <si>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</si>
  <si>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</si>
  <si>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</si>
  <si>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</si>
  <si>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</si>
  <si>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</si>
  <si>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</si>
  <si>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</si>
  <si>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</si>
  <si>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</si>
  <si>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</si>
  <si>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</si>
  <si>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</si>
  <si>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</si>
  <si>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</si>
  <si>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</si>
  <si>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</si>
  <si>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</si>
  <si>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</si>
  <si>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</si>
  <si>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</si>
  <si>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</si>
  <si>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</si>
  <si>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</si>
  <si>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</si>
  <si>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</si>
  <si>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</si>
  <si>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</si>
  <si>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</si>
  <si>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</si>
  <si>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</si>
  <si>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</si>
  <si>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</si>
  <si>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</si>
  <si>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</si>
  <si>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</si>
  <si>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</si>
  <si>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</si>
  <si>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</si>
  <si>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</si>
  <si>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</si>
  <si>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</si>
  <si>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</si>
  <si>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</si>
  <si>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</si>
  <si>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</si>
  <si>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</si>
  <si>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</si>
  <si>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</si>
  <si>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</si>
  <si>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</si>
  <si>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</si>
  <si>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</si>
  <si>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</si>
  <si>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</si>
  <si>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</si>
  <si>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</si>
  <si>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</si>
  <si>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</si>
  <si>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</si>
  <si>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</si>
  <si>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</si>
  <si>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</si>
  <si>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</si>
  <si>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</si>
  <si>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</si>
  <si>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</si>
  <si>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</si>
  <si>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</si>
  <si>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</si>
  <si>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</si>
  <si>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</si>
  <si>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</si>
  <si>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</si>
  <si>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</si>
  <si>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</si>
  <si>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</si>
  <si>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</si>
  <si>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</si>
  <si>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</si>
  <si>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</si>
  <si>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</si>
  <si>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</si>
  <si>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</si>
  <si>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</si>
  <si>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</si>
  <si>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</si>
  <si>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</si>
  <si>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</si>
  <si>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</si>
  <si>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</si>
  <si>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</si>
  <si>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</si>
  <si>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</si>
  <si>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</si>
  <si>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</si>
  <si>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</si>
  <si>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</si>
  <si>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</si>
  <si>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</si>
  <si>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</si>
  <si>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</si>
  <si>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</si>
  <si>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</si>
  <si>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</si>
  <si>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</si>
  <si>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</si>
  <si>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</si>
  <si>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</si>
  <si>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</si>
  <si>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</si>
  <si>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</si>
  <si>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</si>
  <si>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</si>
  <si>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</si>
  <si>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</si>
  <si>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</si>
  <si>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</si>
  <si>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</si>
  <si>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</si>
  <si>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</si>
  <si>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</si>
  <si>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</si>
  <si>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</si>
  <si>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</si>
  <si>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</si>
  <si>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</si>
  <si>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</si>
  <si>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</si>
  <si>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</si>
  <si>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</si>
  <si>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</si>
  <si>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</si>
  <si>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</si>
  <si>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</si>
  <si>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</si>
  <si>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</si>
  <si>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</si>
  <si>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</si>
  <si>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</si>
  <si>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</si>
  <si>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</si>
  <si>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</si>
  <si>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</si>
  <si>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</si>
  <si>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</si>
  <si>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</si>
  <si>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</si>
  <si>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</si>
  <si>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</si>
  <si>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</si>
  <si>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</si>
  <si>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</si>
  <si>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</si>
  <si>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</si>
  <si>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</si>
  <si>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</si>
  <si>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</si>
  <si>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</si>
  <si>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</si>
  <si>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</si>
  <si>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</si>
  <si>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</si>
  <si>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</si>
  <si>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</si>
  <si>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</si>
  <si>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</si>
  <si>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</si>
  <si>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</si>
  <si>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</si>
  <si>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</si>
  <si>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</si>
  <si>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</si>
  <si>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</si>
  <si>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</si>
  <si>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</si>
  <si>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</si>
  <si>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</si>
  <si>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</si>
  <si>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</si>
  <si>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</si>
  <si>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</si>
  <si>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</si>
  <si>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</si>
  <si>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</si>
  <si>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</si>
  <si>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</si>
  <si>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</si>
  <si>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</si>
  <si>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</si>
  <si>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</si>
  <si>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</si>
  <si>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</si>
  <si>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</si>
  <si>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</si>
  <si>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</si>
  <si>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</si>
  <si>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</si>
  <si>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</si>
  <si>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</si>
  <si>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</si>
  <si>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</si>
  <si>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</si>
  <si>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</si>
  <si>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</si>
  <si>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</si>
  <si>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</si>
  <si>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</si>
  <si>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</si>
  <si>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</si>
  <si>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</si>
  <si>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</si>
  <si>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</si>
  <si>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</si>
  <si>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</si>
  <si>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</si>
  <si>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</si>
  <si>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</si>
  <si>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</si>
  <si>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</si>
  <si>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</si>
  <si>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</si>
  <si>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</si>
  <si>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</si>
  <si>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</si>
  <si>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</si>
  <si>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</si>
  <si>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</si>
  <si>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</si>
  <si>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</si>
  <si>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</si>
  <si>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</si>
  <si>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</si>
  <si>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</si>
  <si>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</si>
  <si>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</si>
  <si>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</si>
  <si>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</si>
  <si>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</si>
  <si>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</si>
  <si>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</si>
  <si>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</si>
  <si>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</si>
  <si>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</si>
  <si>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</si>
  <si>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</si>
  <si>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</si>
  <si>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</si>
  <si>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</si>
  <si>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</si>
  <si>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</si>
  <si>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</si>
  <si>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</si>
  <si>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</si>
  <si>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</si>
  <si>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</si>
  <si>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</si>
  <si>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</si>
  <si>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</si>
  <si>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</si>
  <si>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</si>
  <si>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</si>
  <si>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</si>
  <si>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</si>
  <si>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</si>
  <si>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</si>
  <si>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</si>
  <si>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</si>
  <si>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</si>
  <si>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</si>
  <si>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</si>
  <si>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</si>
  <si>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</si>
  <si>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</si>
  <si>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</si>
  <si>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</si>
  <si>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</si>
  <si>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</si>
  <si>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</si>
  <si>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</si>
  <si>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</si>
  <si>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</si>
  <si>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</si>
  <si>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</si>
  <si>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</si>
  <si>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</si>
  <si>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</si>
  <si>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</si>
  <si>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</si>
  <si>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</si>
  <si>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</si>
  <si>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</si>
  <si>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</si>
  <si>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</si>
  <si>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</si>
  <si>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</si>
  <si>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</si>
  <si>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</si>
  <si>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</si>
  <si>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</si>
  <si>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</si>
  <si>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</si>
  <si>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</si>
  <si>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</si>
  <si>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</si>
  <si>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</si>
  <si>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</si>
  <si>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</si>
  <si>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</si>
  <si>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</si>
  <si>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</si>
  <si>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</si>
  <si>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</si>
  <si>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</si>
  <si>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</si>
  <si>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</si>
  <si>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</si>
  <si>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</si>
  <si>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</si>
  <si>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</si>
  <si>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</si>
  <si>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</si>
  <si>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</si>
  <si>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</si>
  <si>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</si>
  <si>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</si>
  <si>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</si>
  <si>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</si>
  <si>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</si>
  <si>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</si>
  <si>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</si>
  <si>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</si>
  <si>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</si>
  <si>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</si>
  <si>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</si>
  <si>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</si>
  <si>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</si>
  <si>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</si>
  <si>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</si>
  <si>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</si>
  <si>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</si>
  <si>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</si>
  <si>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</si>
  <si>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</si>
  <si>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</si>
  <si>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</si>
  <si>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</si>
  <si>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</si>
  <si>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</si>
  <si>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</si>
  <si>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</si>
  <si>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</si>
  <si>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</si>
  <si>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</si>
  <si>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</si>
  <si>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</si>
  <si>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</si>
  <si>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</si>
  <si>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</si>
  <si>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</si>
  <si>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</si>
  <si>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</si>
  <si>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</si>
  <si>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</si>
  <si>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</si>
  <si>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</si>
  <si>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</si>
  <si>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</si>
  <si>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</si>
  <si>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</si>
  <si>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</si>
  <si>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</si>
  <si>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</si>
  <si>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</si>
  <si>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</si>
  <si>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</si>
  <si>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</si>
  <si>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</si>
  <si>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</si>
  <si>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</si>
  <si>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</si>
  <si>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</si>
  <si>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</si>
  <si>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</si>
  <si>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</si>
  <si>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</si>
  <si>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</si>
  <si>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</si>
  <si>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</si>
  <si>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</si>
  <si>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</si>
  <si>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</si>
  <si>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</si>
  <si>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</si>
  <si>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</si>
  <si>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</si>
  <si>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</si>
  <si>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</si>
  <si>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</si>
  <si>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</si>
  <si>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</si>
  <si>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</si>
  <si>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</si>
  <si>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</si>
  <si>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</si>
  <si>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</si>
  <si>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</si>
  <si>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</si>
  <si>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</si>
  <si>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</si>
  <si>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</si>
  <si>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</si>
  <si>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</si>
  <si>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</si>
  <si>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</si>
  <si>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</si>
  <si>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</si>
  <si>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</si>
  <si>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</si>
  <si>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</si>
  <si>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</si>
  <si>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</si>
  <si>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</si>
  <si>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</si>
  <si>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</si>
  <si>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</si>
  <si>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</si>
  <si>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</si>
  <si>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</si>
  <si>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</si>
  <si>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</si>
  <si>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</si>
  <si>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</si>
  <si>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</si>
  <si>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</si>
  <si>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</si>
  <si>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</si>
  <si>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</si>
  <si>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</si>
  <si>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</si>
  <si>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</si>
  <si>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</si>
  <si>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</si>
  <si>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</si>
  <si>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</si>
  <si>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</si>
  <si>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</si>
  <si>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</si>
  <si>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</si>
  <si>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</si>
  <si>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</si>
  <si>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</si>
  <si>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</si>
  <si>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</si>
  <si>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</si>
  <si>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</si>
  <si>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</si>
  <si>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</si>
  <si>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</si>
  <si>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</si>
  <si>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</si>
  <si>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</si>
  <si>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</si>
  <si>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</si>
  <si>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</si>
  <si>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</si>
  <si>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</si>
  <si>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</si>
  <si>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</si>
  <si>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</si>
  <si>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</si>
  <si>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</si>
  <si>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</si>
  <si>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</si>
  <si>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</si>
  <si>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</si>
  <si>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</si>
  <si>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</si>
  <si>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</si>
  <si>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</si>
  <si>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</si>
  <si>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</si>
  <si>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</si>
  <si>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</si>
  <si>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</si>
  <si>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</si>
  <si>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</si>
  <si>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</si>
  <si>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</si>
  <si>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</si>
  <si>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</si>
  <si>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</si>
  <si>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</si>
  <si>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</si>
  <si>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</si>
  <si>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</si>
  <si>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</si>
  <si>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</si>
  <si>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</si>
  <si>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</si>
  <si>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</si>
  <si>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</si>
  <si>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</si>
  <si>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</si>
  <si>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</si>
  <si>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</si>
  <si>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</si>
  <si>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</si>
  <si>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</si>
  <si>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</si>
  <si>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</si>
  <si>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</si>
  <si>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</si>
  <si>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</si>
  <si>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</si>
  <si>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</si>
  <si>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</si>
  <si>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</si>
  <si>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</si>
  <si>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</si>
  <si>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</si>
  <si>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</si>
  <si>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</si>
  <si>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</si>
  <si>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</si>
  <si>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</si>
  <si>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</si>
  <si>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</si>
  <si>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</si>
  <si>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</si>
  <si>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</si>
  <si>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</si>
  <si>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</si>
  <si>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</si>
  <si>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</si>
  <si>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</si>
  <si>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</si>
  <si>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</si>
  <si>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</si>
  <si>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</si>
  <si>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</si>
  <si>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</si>
  <si>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</si>
  <si>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</si>
  <si>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</si>
  <si>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</si>
  <si>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</si>
  <si>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</si>
  <si>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</si>
  <si>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</si>
  <si>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</si>
  <si>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</si>
  <si>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</si>
  <si>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</si>
  <si>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</si>
  <si>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</si>
  <si>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</si>
  <si>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</si>
  <si>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</si>
  <si>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</si>
  <si>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</si>
  <si>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</si>
  <si>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</si>
  <si>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</si>
  <si>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</si>
  <si>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</si>
  <si>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</si>
  <si>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</si>
  <si>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</si>
  <si>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</si>
  <si>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</si>
  <si>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</si>
  <si>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</si>
  <si>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</si>
  <si>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</si>
  <si>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</si>
  <si>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</si>
  <si>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</si>
  <si>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</si>
  <si>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</si>
  <si>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</si>
  <si>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</si>
  <si>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</si>
  <si>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</si>
  <si>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</si>
  <si>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</si>
  <si>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</si>
  <si>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</si>
  <si>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</si>
  <si>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</si>
  <si>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</si>
  <si>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</si>
  <si>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</si>
  <si>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</si>
  <si>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</si>
  <si>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</si>
  <si>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</si>
  <si>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</si>
  <si>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</si>
  <si>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</si>
  <si>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</si>
  <si>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</si>
  <si>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</si>
  <si>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</si>
  <si>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</si>
  <si>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</si>
  <si>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</si>
  <si>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</si>
  <si>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</si>
  <si>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</si>
  <si>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</si>
  <si>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</si>
  <si>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</si>
  <si>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</si>
  <si>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</si>
  <si>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</si>
  <si>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</si>
  <si>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</si>
  <si>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</si>
  <si>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</si>
  <si>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</si>
  <si>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</si>
  <si>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</si>
  <si>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</si>
  <si>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</si>
  <si>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</si>
  <si>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</si>
  <si>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</si>
  <si>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</si>
  <si>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</si>
  <si>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</si>
  <si>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</si>
  <si>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</si>
  <si>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</si>
  <si>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</si>
  <si>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</si>
  <si>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</si>
  <si>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</si>
  <si>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</si>
  <si>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</si>
  <si>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</si>
  <si>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</si>
  <si>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</si>
  <si>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</si>
  <si>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</si>
  <si>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</si>
  <si>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</si>
  <si>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</si>
  <si>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</si>
  <si>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</si>
  <si>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</si>
  <si>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</si>
  <si>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</si>
  <si>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</si>
  <si>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</si>
  <si>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</si>
  <si>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</si>
  <si>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</si>
  <si>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</si>
  <si>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</si>
  <si>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</si>
  <si>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</si>
  <si>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</si>
  <si>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</si>
  <si>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</si>
  <si>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</si>
  <si>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</si>
  <si>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</si>
  <si>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</si>
  <si>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</si>
  <si>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</si>
  <si>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</si>
  <si>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</si>
  <si>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</si>
  <si>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</si>
  <si>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</si>
  <si>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</si>
  <si>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</si>
  <si>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</si>
  <si>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</si>
  <si>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</si>
  <si>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</si>
  <si>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</si>
  <si>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</si>
  <si>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</si>
  <si>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</si>
  <si>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</si>
  <si>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</si>
  <si>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</si>
  <si>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</si>
  <si>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</si>
  <si>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</si>
  <si>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</si>
  <si>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</si>
  <si>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</si>
  <si>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</si>
  <si>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</si>
  <si>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</si>
  <si>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</si>
  <si>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</si>
  <si>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</si>
  <si>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</si>
  <si>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</si>
  <si>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</si>
  <si>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</si>
  <si>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</si>
  <si>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</si>
  <si>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</si>
  <si>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</si>
  <si>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</si>
  <si>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</si>
  <si>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</si>
  <si>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</si>
  <si>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</si>
  <si>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</si>
  <si>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</si>
  <si>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</si>
  <si>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</si>
  <si>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</si>
  <si>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</si>
  <si>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</si>
  <si>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</si>
  <si>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</si>
  <si>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</si>
  <si>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</si>
  <si>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</si>
  <si>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</si>
  <si>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</si>
  <si>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</si>
  <si>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</si>
  <si>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</si>
  <si>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</si>
  <si>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</si>
  <si>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</si>
  <si>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</si>
  <si>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</si>
  <si>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</si>
  <si>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</si>
  <si>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</si>
  <si>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</si>
  <si>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</si>
  <si>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</si>
  <si>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</si>
  <si>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</si>
  <si>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</si>
  <si>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</si>
  <si>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</si>
  <si>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</si>
  <si>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</si>
  <si>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</si>
  <si>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</si>
  <si>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</si>
  <si>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</si>
  <si>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</si>
  <si>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</si>
  <si>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</si>
  <si>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</si>
  <si>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</si>
  <si>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</si>
  <si>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</si>
  <si>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</si>
  <si>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</si>
  <si>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</si>
  <si>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</si>
  <si>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</si>
  <si>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</si>
  <si>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</si>
  <si>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</si>
  <si>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</si>
  <si>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</si>
  <si>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</si>
  <si>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</si>
  <si>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</si>
  <si>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</si>
  <si>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</si>
  <si>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</si>
  <si>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</si>
  <si>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</si>
  <si>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</si>
  <si>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</si>
  <si>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</si>
  <si>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</si>
  <si>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</si>
  <si>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</si>
  <si>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</si>
  <si>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</si>
  <si>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</si>
  <si>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</si>
  <si>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</si>
  <si>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</si>
  <si>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</si>
  <si>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</si>
  <si>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</si>
  <si>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</si>
  <si>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</si>
  <si>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</si>
  <si>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</si>
  <si>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</si>
  <si>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</si>
  <si>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</si>
  <si>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</si>
  <si>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</si>
  <si>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</si>
  <si>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</si>
  <si>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</si>
  <si>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</si>
  <si>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</si>
  <si>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</si>
  <si>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</si>
  <si>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</si>
  <si>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</si>
  <si>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</si>
  <si>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</si>
  <si>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</si>
  <si>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</si>
  <si>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</si>
  <si>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</si>
  <si>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</si>
  <si>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</si>
  <si>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</si>
  <si>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</si>
  <si>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</si>
  <si>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</si>
  <si>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</si>
  <si>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</si>
  <si>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</si>
  <si>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</si>
  <si>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</si>
  <si>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</si>
  <si>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</si>
  <si>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</si>
  <si>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</si>
  <si>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</si>
  <si>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</si>
  <si>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</si>
  <si>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</si>
  <si>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</si>
  <si>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</si>
  <si>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</si>
  <si>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</si>
  <si>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</si>
  <si>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</si>
  <si>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</si>
  <si>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</si>
  <si>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</si>
  <si>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</si>
  <si>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</si>
  <si>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</si>
  <si>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</si>
  <si>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</si>
  <si>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</si>
  <si>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</si>
  <si>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</si>
  <si>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</si>
  <si>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</si>
  <si>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</si>
  <si>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</si>
  <si>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</si>
  <si>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</si>
  <si>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</si>
  <si>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</si>
  <si>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</si>
  <si>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</si>
  <si>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</si>
  <si>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</si>
  <si>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</si>
  <si>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</si>
  <si>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</si>
  <si>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</si>
  <si>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</si>
  <si>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</si>
  <si>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</si>
  <si>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</si>
  <si>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</si>
  <si>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</si>
  <si>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</si>
  <si>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</si>
  <si>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</si>
  <si>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</si>
  <si>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</si>
  <si>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</si>
  <si>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</si>
  <si>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</si>
  <si>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</si>
  <si>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</si>
  <si>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</si>
  <si>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</si>
  <si>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</si>
  <si>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</si>
  <si>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</si>
  <si>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</si>
  <si>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</si>
  <si>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</si>
  <si>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</si>
  <si>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</si>
  <si>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</si>
  <si>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</si>
  <si>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</si>
  <si>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</si>
  <si>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</si>
  <si>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</si>
  <si>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</si>
  <si>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</si>
  <si>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</si>
  <si>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</si>
  <si>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</si>
  <si>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</si>
  <si>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</si>
  <si>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</si>
  <si>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</si>
  <si>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</si>
  <si>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</si>
  <si>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</si>
  <si>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</si>
  <si>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</si>
  <si>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</si>
  <si>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</si>
  <si>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</si>
  <si>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</si>
  <si>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</si>
  <si>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</si>
  <si>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</si>
  <si>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</si>
  <si>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</si>
  <si>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</si>
  <si>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</si>
  <si>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</si>
  <si>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</si>
  <si>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</si>
  <si>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</si>
  <si>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</si>
  <si>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</si>
  <si>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</si>
  <si>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</si>
  <si>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</si>
  <si>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</si>
  <si>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</si>
  <si>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</si>
  <si>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</si>
  <si>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</si>
  <si>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</si>
  <si>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</si>
  <si>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</si>
  <si>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</si>
  <si>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</si>
  <si>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</si>
  <si>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</si>
  <si>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</si>
  <si>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</si>
  <si>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</si>
  <si>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</si>
  <si>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</si>
  <si>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</si>
  <si>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</si>
  <si>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</si>
  <si>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</si>
  <si>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</si>
  <si>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</si>
  <si>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</si>
  <si>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</si>
  <si>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</si>
  <si>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</si>
  <si>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</si>
  <si>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</si>
  <si>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</si>
  <si>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</si>
  <si>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</si>
  <si>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</si>
  <si>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</si>
  <si>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</si>
  <si>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</si>
  <si>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</si>
  <si>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</si>
  <si>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</si>
  <si>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</si>
  <si>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</si>
  <si>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</si>
  <si>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</si>
  <si>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</si>
  <si>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</si>
  <si>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</si>
  <si>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</si>
  <si>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</si>
  <si>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</si>
  <si>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</si>
  <si>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</si>
  <si>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</si>
  <si>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</si>
  <si>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</si>
  <si>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</si>
  <si>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</si>
  <si>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</si>
  <si>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</si>
  <si>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</si>
  <si>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</si>
  <si>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</si>
  <si>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</si>
  <si>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</si>
  <si>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</si>
  <si>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</si>
  <si>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</si>
  <si>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</si>
  <si>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</si>
  <si>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</si>
  <si>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</si>
  <si>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</si>
  <si>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</si>
  <si>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</si>
  <si>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</si>
  <si>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</si>
  <si>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</si>
  <si>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</si>
  <si>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</si>
  <si>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</si>
  <si>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</si>
  <si>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</si>
  <si>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</si>
  <si>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</si>
  <si>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</si>
  <si>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</si>
  <si>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</si>
  <si>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</si>
  <si>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</si>
  <si>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</si>
  <si>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</si>
  <si>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</si>
  <si>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</si>
  <si>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</si>
  <si>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</si>
  <si>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</si>
  <si>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</si>
  <si>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</si>
  <si>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</si>
  <si>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</si>
  <si>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</si>
  <si>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</si>
  <si>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</si>
  <si>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</si>
  <si>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</si>
  <si>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</si>
  <si>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</si>
  <si>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</si>
  <si>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</si>
  <si>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</si>
  <si>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</si>
  <si>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</si>
  <si>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</si>
  <si>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</si>
  <si>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</si>
  <si>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</si>
  <si>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</si>
  <si>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</si>
  <si>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</si>
  <si>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</si>
  <si>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</si>
  <si>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</si>
  <si>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</si>
  <si>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</si>
  <si>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</si>
  <si>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</si>
  <si>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</si>
  <si>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</si>
  <si>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</si>
  <si>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</si>
  <si>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</si>
  <si>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</si>
  <si>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</si>
  <si>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</si>
  <si>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</si>
  <si>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</si>
  <si>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</si>
  <si>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</si>
  <si>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</si>
  <si>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</si>
  <si>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</si>
  <si>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</si>
  <si>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</si>
  <si>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</si>
  <si>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</si>
  <si>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</si>
  <si>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</si>
  <si>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</si>
  <si>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</si>
  <si>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</si>
  <si>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</si>
  <si>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</si>
  <si>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</si>
  <si>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</si>
  <si>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</si>
  <si>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</si>
  <si>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</si>
  <si>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</si>
  <si>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</si>
  <si>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</si>
  <si>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</si>
  <si>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</si>
  <si>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</si>
  <si>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</si>
  <si>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</si>
  <si>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</si>
  <si>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</si>
  <si>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</si>
  <si>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</si>
  <si>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</si>
  <si>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</si>
  <si>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</si>
  <si>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</si>
  <si>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</si>
  <si>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</si>
  <si>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</si>
  <si>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</si>
  <si>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</si>
  <si>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</si>
  <si>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</si>
  <si>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</si>
  <si>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</si>
  <si>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</si>
  <si>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</si>
  <si>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</si>
  <si>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</si>
  <si>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</si>
  <si>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</si>
  <si>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</si>
  <si>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</si>
  <si>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</si>
  <si>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</si>
  <si>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</si>
  <si>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</si>
  <si>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</si>
  <si>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</si>
  <si>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</si>
  <si>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</si>
  <si>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</si>
  <si>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</si>
  <si>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</si>
  <si>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</si>
  <si>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</si>
  <si>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</si>
  <si>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</si>
  <si>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</si>
  <si>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</si>
  <si>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</si>
  <si>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</si>
  <si>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</si>
  <si>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</si>
  <si>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</si>
  <si>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</si>
  <si>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</si>
  <si>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</si>
  <si>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</si>
  <si>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</si>
  <si>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</si>
  <si>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</si>
  <si>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</si>
  <si>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</si>
  <si>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</si>
  <si>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</si>
  <si>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</si>
  <si>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</si>
  <si>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</si>
  <si>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</si>
  <si>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</si>
  <si>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</si>
  <si>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</si>
  <si>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</si>
  <si>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</si>
  <si>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</si>
  <si>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</si>
  <si>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</si>
  <si>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</si>
  <si>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</si>
  <si>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</si>
  <si>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</si>
  <si>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</si>
  <si>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</si>
  <si>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</si>
  <si>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</si>
  <si>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</si>
  <si>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</si>
  <si>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</si>
  <si>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</si>
  <si>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</si>
  <si>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</si>
  <si>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</si>
  <si>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</si>
  <si>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</si>
  <si>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</si>
  <si>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</si>
  <si>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</si>
  <si>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</si>
  <si>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</si>
  <si>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</si>
  <si>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</si>
  <si>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</si>
  <si>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</si>
  <si>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</si>
  <si>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</si>
  <si>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</si>
  <si>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</si>
  <si>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</si>
  <si>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</si>
  <si>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</si>
  <si>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</si>
  <si>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</si>
  <si>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</si>
  <si>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</si>
  <si>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</si>
  <si>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</si>
  <si>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</si>
  <si>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</si>
  <si>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</si>
  <si>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</si>
  <si>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</si>
  <si>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</si>
  <si>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</si>
  <si>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</si>
  <si>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</si>
  <si>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</si>
  <si>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</si>
  <si>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</si>
  <si>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</si>
  <si>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</si>
  <si>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</si>
  <si>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</si>
  <si>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</si>
  <si>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</si>
  <si>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</si>
  <si>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</si>
  <si>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</si>
  <si>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</si>
  <si>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</si>
  <si>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</si>
  <si>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</si>
  <si>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</si>
  <si>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</si>
  <si>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</si>
  <si>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</si>
  <si>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</si>
  <si>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</si>
  <si>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</si>
  <si>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</si>
  <si>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</si>
  <si>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</si>
  <si>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</si>
  <si>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</si>
  <si>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</si>
  <si>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</si>
  <si>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</si>
  <si>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</si>
  <si>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</si>
  <si>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</si>
  <si>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</si>
  <si>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</si>
  <si>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</si>
  <si>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</si>
  <si>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</si>
  <si>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</si>
  <si>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</si>
  <si>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</si>
  <si>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</si>
  <si>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</si>
  <si>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</si>
  <si>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</si>
  <si>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</si>
  <si>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</si>
  <si>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</si>
  <si>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</si>
  <si>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</si>
  <si>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</si>
  <si>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</si>
  <si>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</si>
  <si>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</si>
  <si>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</si>
  <si>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</si>
  <si>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</si>
  <si>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</si>
  <si>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</si>
  <si>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</si>
  <si>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</si>
  <si>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</si>
  <si>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</si>
  <si>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</si>
  <si>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</si>
  <si>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</si>
  <si>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</si>
  <si>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</si>
  <si>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</si>
  <si>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</si>
  <si>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</si>
  <si>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</si>
  <si>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</si>
  <si>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</si>
  <si>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</si>
  <si>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</si>
  <si>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</si>
  <si>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</si>
  <si>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</si>
  <si>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</si>
  <si>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</si>
  <si>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</si>
  <si>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</si>
  <si>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</si>
  <si>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</si>
  <si>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</si>
  <si>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</si>
  <si>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</si>
  <si>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</si>
  <si>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</si>
  <si>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</si>
  <si>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</si>
  <si>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</si>
  <si>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</si>
  <si>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</si>
  <si>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</si>
  <si>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</si>
  <si>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</si>
  <si>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</si>
  <si>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</si>
  <si>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</si>
  <si>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</si>
  <si>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</si>
  <si>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</si>
  <si>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</si>
  <si>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</si>
  <si>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</si>
  <si>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</si>
  <si>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</si>
  <si>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</si>
  <si>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</si>
  <si>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</si>
  <si>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</si>
  <si>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</si>
  <si>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</si>
  <si>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</si>
  <si>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</si>
  <si>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</si>
  <si>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</si>
  <si>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</si>
  <si>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</si>
  <si>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</si>
  <si>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</si>
  <si>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</si>
  <si>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</si>
  <si>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</si>
  <si>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</si>
  <si>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</si>
  <si>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</si>
  <si>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</si>
  <si>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</si>
  <si>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</si>
  <si>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</si>
  <si>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</si>
  <si>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</si>
  <si>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</si>
  <si>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</si>
  <si>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</si>
  <si>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</si>
  <si>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</si>
  <si>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</si>
  <si>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</si>
  <si>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</si>
  <si>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</si>
  <si>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</si>
  <si>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</si>
  <si>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</si>
  <si>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</si>
  <si>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</si>
  <si>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</si>
  <si>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</si>
  <si>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</si>
  <si>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</si>
  <si>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</si>
  <si>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</si>
  <si>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</si>
  <si>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</si>
  <si>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</si>
  <si>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</si>
  <si>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</si>
  <si>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</si>
  <si>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</si>
  <si>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</si>
  <si>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</si>
  <si>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</si>
  <si>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</si>
  <si>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</si>
  <si>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</si>
  <si>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</si>
  <si>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</si>
  <si>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</si>
  <si>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</si>
  <si>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</si>
  <si>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</si>
  <si>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</si>
  <si>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</si>
  <si>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</si>
  <si>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</si>
  <si>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</si>
  <si>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</si>
  <si>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</si>
  <si>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</si>
  <si>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</si>
  <si>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</si>
  <si>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</si>
  <si>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</si>
  <si>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</si>
  <si>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</si>
  <si>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</si>
  <si>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</si>
  <si>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</si>
  <si>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</si>
  <si>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</si>
  <si>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</si>
  <si>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</si>
  <si>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</si>
  <si>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</si>
  <si>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</si>
  <si>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</si>
  <si>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</si>
  <si>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</si>
  <si>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</si>
  <si>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</si>
  <si>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</si>
  <si>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</si>
  <si>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</si>
  <si>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</si>
  <si>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</si>
  <si>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</si>
  <si>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</si>
  <si>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</si>
  <si>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</si>
  <si>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</si>
  <si>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</si>
  <si>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</si>
  <si>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</si>
  <si>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</si>
  <si>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</si>
  <si>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</si>
  <si>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</si>
  <si>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</si>
  <si>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</si>
  <si>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</si>
  <si>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</si>
  <si>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</si>
  <si>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</si>
  <si>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</si>
  <si>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</si>
  <si>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</si>
  <si>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</si>
  <si>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</si>
  <si>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</si>
  <si>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</si>
  <si>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</si>
  <si>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</si>
  <si>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</si>
  <si>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</si>
  <si>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</si>
  <si>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</si>
  <si>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</si>
  <si>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</si>
  <si>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</si>
  <si>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</si>
  <si>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</si>
  <si>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</si>
  <si>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</si>
  <si>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</si>
  <si>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</si>
  <si>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</si>
  <si>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</si>
  <si>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</si>
  <si>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</si>
  <si>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</si>
  <si>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</si>
  <si>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</si>
  <si>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</si>
  <si>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</si>
  <si>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</si>
  <si>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</si>
  <si>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</si>
  <si>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</si>
  <si>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</si>
  <si>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</si>
  <si>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</si>
  <si>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</si>
  <si>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</si>
  <si>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</si>
  <si>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</si>
  <si>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</si>
  <si>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</si>
  <si>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</si>
  <si>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</si>
  <si>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</si>
  <si>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</si>
  <si>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</si>
  <si>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</si>
  <si>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</si>
  <si>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</si>
  <si>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</si>
  <si>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</si>
  <si>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</si>
  <si>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</si>
  <si>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</si>
  <si>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</si>
  <si>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</si>
  <si>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</si>
  <si>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</si>
  <si>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</si>
  <si>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</si>
  <si>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</si>
  <si>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</si>
  <si>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</si>
  <si>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</si>
  <si>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</si>
  <si>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</si>
  <si>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</si>
  <si>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</si>
  <si>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</si>
  <si>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</si>
  <si>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</si>
  <si>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</si>
  <si>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</si>
  <si>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</si>
  <si>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</si>
  <si>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</si>
  <si>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</si>
  <si>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</si>
  <si>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</si>
  <si>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</si>
  <si>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</si>
  <si>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</si>
  <si>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</si>
  <si>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</si>
  <si>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</si>
  <si>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</si>
  <si>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</si>
  <si>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</si>
  <si>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</si>
  <si>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</si>
  <si>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</si>
  <si>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</si>
  <si>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</si>
  <si>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</si>
  <si>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</si>
  <si>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</si>
  <si>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</si>
  <si>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</si>
  <si>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</si>
  <si>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</si>
  <si>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</si>
  <si>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</si>
  <si>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</si>
  <si>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</si>
  <si>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</si>
  <si>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</si>
  <si>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</si>
  <si>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</si>
  <si>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</si>
  <si>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</si>
  <si>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</si>
  <si>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</si>
  <si>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</si>
  <si>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</si>
  <si>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</si>
  <si>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</si>
  <si>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</si>
  <si>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</si>
  <si>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</si>
  <si>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</si>
  <si>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</si>
  <si>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</si>
  <si>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</si>
  <si>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</si>
  <si>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</si>
  <si>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</si>
  <si>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</si>
  <si>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</si>
  <si>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</si>
  <si>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</si>
  <si>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</si>
  <si>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</si>
  <si>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</si>
  <si>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</si>
  <si>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</si>
  <si>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</si>
  <si>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</si>
  <si>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</si>
  <si>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</si>
  <si>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</si>
  <si>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</si>
  <si>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</si>
  <si>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</si>
  <si>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</si>
  <si>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</si>
  <si>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</si>
  <si>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</si>
  <si>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</si>
  <si>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</si>
  <si>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</si>
  <si>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</si>
  <si>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</si>
  <si>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</si>
  <si>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</si>
  <si>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</si>
  <si>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</si>
  <si>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</si>
  <si>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</si>
  <si>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</si>
  <si>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</si>
  <si>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</si>
  <si>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</si>
  <si>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</si>
  <si>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</si>
  <si>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</si>
  <si>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</si>
  <si>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</si>
  <si>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</si>
  <si>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</si>
  <si>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</si>
  <si>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</si>
  <si>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</si>
  <si>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</si>
  <si>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</si>
  <si>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</si>
  <si>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</si>
  <si>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</si>
  <si>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</si>
  <si>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</si>
  <si>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</si>
  <si>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</si>
  <si>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</si>
  <si>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</si>
  <si>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</si>
  <si>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</si>
  <si>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</si>
  <si>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</si>
  <si>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</si>
  <si>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</si>
  <si>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</si>
  <si>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</si>
  <si>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</si>
  <si>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</si>
  <si>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</si>
  <si>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</si>
  <si>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</si>
  <si>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</si>
  <si>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</si>
  <si>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</si>
  <si>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</si>
  <si>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</si>
  <si>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</si>
  <si>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</si>
  <si>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</si>
  <si>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</si>
  <si>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</si>
  <si>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</si>
  <si>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</si>
  <si>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</si>
  <si>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</si>
  <si>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</si>
  <si>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</si>
  <si>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</si>
  <si>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</si>
  <si>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</si>
  <si>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</si>
  <si>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</si>
  <si>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</si>
  <si>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</si>
  <si>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</si>
  <si>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</si>
  <si>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</si>
  <si>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</si>
  <si>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</si>
  <si>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</si>
  <si>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</si>
  <si>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</si>
  <si>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</si>
  <si>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</si>
  <si>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</si>
  <si>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</si>
  <si>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</si>
  <si>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</si>
  <si>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</si>
  <si>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</si>
  <si>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</si>
  <si>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</si>
  <si>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</si>
  <si>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</si>
  <si>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</si>
  <si>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</si>
  <si>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</si>
  <si>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</si>
  <si>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</si>
  <si>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</si>
  <si>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</si>
  <si>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</si>
  <si>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</si>
  <si>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</si>
  <si>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</si>
  <si>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</si>
  <si>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</si>
  <si>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</si>
  <si>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</si>
  <si>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</si>
  <si>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</si>
  <si>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</si>
  <si>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</si>
  <si>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</si>
  <si>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</si>
  <si>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</si>
  <si>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</si>
  <si>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</si>
  <si>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</si>
  <si>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</si>
  <si>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</si>
  <si>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</si>
  <si>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</si>
  <si>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</si>
  <si>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</si>
  <si>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</si>
  <si>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</si>
  <si>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</si>
  <si>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</si>
  <si>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</si>
  <si>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</si>
  <si>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</si>
  <si>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</si>
  <si>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</si>
  <si>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</si>
  <si>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</si>
  <si>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</si>
  <si>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</si>
  <si>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</si>
  <si>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</si>
  <si>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</si>
  <si>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</si>
  <si>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</si>
  <si>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</si>
  <si>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</si>
  <si>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</si>
  <si>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</si>
  <si>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</si>
  <si>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</si>
  <si>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</si>
  <si>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</si>
  <si>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</si>
  <si>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</si>
  <si>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</si>
  <si>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</si>
  <si>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</si>
  <si>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</si>
  <si>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</si>
  <si>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</si>
  <si>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</si>
  <si>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</si>
  <si>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</si>
  <si>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</si>
  <si>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</si>
  <si>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</si>
  <si>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</si>
  <si>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</si>
  <si>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</si>
  <si>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</si>
  <si>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</si>
  <si>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</si>
  <si>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</si>
  <si>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</si>
  <si>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</si>
  <si>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</si>
  <si>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</si>
  <si>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</si>
  <si>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</si>
  <si>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</si>
  <si>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</si>
  <si>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</si>
  <si>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</si>
  <si>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</si>
  <si>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</si>
  <si>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</si>
  <si>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</si>
  <si>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</si>
  <si>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</si>
  <si>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</si>
  <si>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</si>
  <si>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</si>
  <si>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</si>
  <si>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</si>
  <si>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</si>
  <si>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</si>
  <si>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</si>
  <si>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</si>
  <si>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</si>
  <si>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</si>
  <si>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</si>
  <si>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</si>
  <si>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</si>
  <si>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</si>
  <si>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</si>
  <si>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</si>
  <si>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</si>
  <si>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</si>
  <si>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</si>
  <si>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</si>
  <si>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</si>
  <si>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</si>
  <si>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</si>
  <si>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</si>
  <si>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</si>
  <si>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</si>
  <si>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</si>
  <si>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</si>
  <si>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</si>
  <si>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</si>
  <si>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</si>
  <si>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</si>
  <si>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</si>
  <si>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</si>
  <si>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</si>
  <si>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</si>
  <si>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</si>
  <si>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</si>
  <si>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</si>
  <si>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</si>
  <si>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</si>
  <si>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</si>
  <si>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</si>
  <si>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</si>
  <si>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</si>
  <si>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</si>
  <si>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</si>
  <si>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</si>
  <si>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</si>
  <si>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</si>
  <si>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</si>
  <si>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</si>
  <si>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</si>
  <si>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</si>
  <si>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</si>
  <si>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</si>
  <si>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</si>
  <si>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</si>
  <si>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</si>
  <si>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</si>
  <si>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</si>
  <si>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</si>
  <si>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</si>
  <si>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</si>
  <si>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</si>
  <si>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</si>
  <si>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</si>
  <si>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</si>
  <si>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</si>
  <si>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</si>
  <si>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</si>
  <si>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</si>
  <si>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</si>
  <si>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</si>
  <si>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</si>
  <si>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</si>
  <si>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</si>
  <si>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</si>
  <si>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</si>
  <si>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</si>
  <si>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</si>
  <si>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</si>
  <si>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</si>
  <si>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</si>
  <si>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</si>
  <si>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</si>
  <si>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</si>
  <si>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</si>
  <si>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</si>
  <si>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</si>
  <si>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</si>
  <si>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</si>
  <si>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</si>
  <si>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</si>
  <si>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</si>
  <si>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</si>
  <si>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</si>
  <si>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</si>
  <si>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</si>
  <si>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</si>
  <si>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</si>
  <si>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</si>
  <si>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</si>
  <si>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</si>
  <si>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</si>
  <si>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</si>
  <si>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</si>
  <si>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</si>
  <si>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</si>
  <si>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</si>
  <si>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</si>
  <si>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</si>
  <si>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</si>
  <si>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</si>
  <si>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</si>
  <si>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</si>
  <si>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</si>
  <si>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</si>
  <si>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</si>
  <si>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</si>
  <si>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</si>
  <si>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</si>
  <si>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</si>
  <si>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</si>
  <si>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</si>
  <si>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</si>
  <si>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</si>
  <si>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</si>
  <si>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</si>
  <si>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</si>
  <si>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</si>
  <si>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</si>
  <si>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</si>
  <si>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</si>
  <si>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</si>
  <si>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</si>
  <si>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</si>
  <si>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</si>
  <si>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</si>
  <si>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</si>
  <si>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</si>
  <si>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</si>
  <si>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</si>
  <si>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</si>
  <si>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</si>
  <si>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</si>
  <si>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</si>
  <si>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</si>
  <si>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</si>
  <si>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</si>
  <si>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</si>
  <si>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</si>
  <si>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</si>
  <si>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</si>
  <si>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</si>
  <si>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</si>
  <si>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</si>
  <si>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</si>
  <si>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</si>
  <si>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</si>
  <si>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</si>
  <si>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</si>
  <si>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</si>
  <si>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</si>
  <si>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</si>
  <si>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</si>
  <si>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</si>
  <si>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</si>
  <si>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</si>
  <si>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</si>
  <si>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</si>
  <si>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</si>
  <si>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</si>
  <si>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</si>
  <si>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</si>
  <si>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</si>
  <si>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</si>
  <si>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</si>
  <si>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</si>
  <si>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</si>
  <si>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</si>
  <si>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</si>
  <si>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</si>
  <si>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</si>
  <si>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</si>
  <si>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</si>
  <si>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</si>
  <si>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</si>
  <si>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</si>
  <si>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</si>
  <si>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</si>
  <si>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</si>
  <si>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</si>
  <si>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</si>
  <si>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</si>
  <si>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</si>
  <si>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</si>
  <si>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</si>
  <si>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</si>
  <si>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</si>
  <si>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</si>
  <si>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</si>
  <si>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</si>
  <si>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</si>
  <si>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</si>
  <si>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</si>
  <si>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</si>
  <si>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</si>
  <si>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</si>
  <si>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</si>
  <si>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</si>
  <si>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</si>
  <si>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</si>
  <si>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</si>
  <si>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</si>
  <si>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</si>
  <si>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</si>
  <si>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</si>
  <si>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</si>
  <si>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</si>
  <si>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</si>
  <si>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</si>
  <si>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</si>
  <si>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</si>
  <si>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</si>
  <si>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</si>
  <si>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</si>
  <si>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</si>
  <si>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</si>
  <si>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</si>
  <si>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</si>
  <si>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</si>
  <si>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</si>
  <si>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</si>
  <si>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</si>
  <si>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</si>
  <si>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</si>
  <si>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</si>
  <si>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</si>
  <si>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</si>
  <si>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</si>
  <si>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</si>
  <si>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</si>
  <si>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</si>
  <si>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</si>
  <si>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</si>
  <si>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</si>
  <si>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</si>
  <si>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</si>
  <si>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</si>
  <si>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</si>
  <si>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</si>
  <si>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</si>
  <si>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</si>
  <si>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</si>
  <si>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</si>
  <si>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</si>
  <si>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</si>
  <si>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</si>
  <si>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</si>
  <si>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</si>
  <si>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</si>
  <si>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</si>
  <si>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</si>
  <si>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</si>
  <si>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</si>
  <si>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</si>
  <si>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</si>
  <si>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</si>
  <si>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</si>
  <si>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</si>
  <si>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</si>
  <si>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</si>
  <si>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</si>
  <si>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</si>
  <si>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</si>
  <si>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</si>
  <si>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</si>
  <si>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</si>
  <si>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</si>
  <si>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</si>
  <si>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</si>
  <si>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</si>
  <si>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</si>
  <si>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</si>
  <si>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</si>
  <si>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</si>
  <si>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</si>
  <si>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</si>
  <si>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</si>
  <si>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</si>
  <si>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</si>
  <si>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</si>
  <si>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</si>
  <si>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</si>
  <si>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</si>
  <si>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</si>
  <si>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</si>
  <si>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</si>
  <si>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</si>
  <si>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</si>
  <si>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</si>
  <si>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</si>
  <si>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</si>
  <si>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</si>
  <si>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</si>
  <si>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</si>
  <si>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</si>
  <si>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</si>
  <si>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</si>
  <si>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</si>
  <si>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</si>
  <si>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</si>
  <si>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</si>
  <si>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</si>
  <si>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</si>
  <si>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</si>
  <si>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</si>
  <si>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</si>
  <si>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</si>
  <si>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</si>
  <si>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</si>
  <si>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</si>
  <si>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</si>
  <si>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</si>
  <si>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</si>
  <si>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</si>
  <si>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</si>
  <si>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</si>
  <si>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</si>
  <si>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</si>
  <si>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</si>
  <si>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</si>
  <si>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</si>
  <si>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</si>
  <si>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</si>
  <si>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</si>
  <si>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</si>
  <si>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</si>
  <si>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</si>
  <si>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</si>
  <si>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</si>
  <si>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</si>
  <si>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</si>
  <si>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</si>
  <si>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</si>
  <si>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</si>
  <si>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</si>
  <si>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</si>
  <si>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</si>
  <si>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</si>
  <si>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</si>
  <si>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</si>
  <si>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</si>
  <si>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</si>
  <si>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</si>
  <si>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</si>
  <si>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</si>
  <si>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</si>
  <si>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</si>
  <si>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</si>
  <si>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</si>
  <si>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</si>
  <si>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</si>
  <si>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</si>
  <si>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</si>
  <si>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</si>
  <si>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</si>
  <si>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</si>
  <si>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</si>
  <si>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</si>
  <si>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</si>
  <si>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</si>
  <si>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</si>
  <si>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</si>
  <si>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</si>
  <si>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</si>
  <si>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</si>
  <si>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</si>
  <si>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</si>
  <si>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</si>
  <si>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</si>
  <si>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</si>
  <si>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</si>
  <si>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</si>
  <si>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</si>
  <si>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</si>
  <si>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</si>
  <si>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</si>
  <si>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</si>
  <si>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</si>
  <si>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</si>
  <si>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</si>
  <si>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</si>
  <si>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</si>
  <si>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</si>
  <si>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</si>
  <si>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</si>
  <si>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</si>
  <si>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</si>
  <si>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</si>
  <si>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</si>
  <si>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</si>
  <si>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</si>
  <si>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</si>
  <si>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</si>
  <si>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</si>
  <si>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</si>
  <si>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</si>
  <si>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</si>
  <si>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</si>
  <si>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</si>
  <si>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</si>
  <si>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</si>
  <si>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</si>
  <si>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</si>
  <si>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</si>
  <si>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</si>
  <si>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</si>
  <si>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</si>
  <si>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</si>
  <si>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</si>
  <si>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</si>
  <si>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</si>
  <si>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</si>
  <si>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</si>
  <si>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</si>
  <si>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</si>
  <si>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</si>
  <si>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</si>
  <si>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</si>
  <si>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</si>
  <si>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</si>
  <si>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</si>
  <si>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</si>
  <si>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</si>
  <si>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</si>
  <si>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</si>
  <si>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</si>
  <si>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</si>
  <si>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</si>
  <si>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</si>
  <si>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</si>
  <si>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</si>
  <si>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</si>
  <si>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</si>
  <si>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</si>
  <si>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</si>
  <si>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</si>
  <si>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</si>
  <si>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</si>
  <si>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</si>
  <si>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</si>
  <si>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</si>
  <si>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</si>
  <si>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</si>
  <si>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</si>
  <si>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</si>
  <si>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</si>
  <si>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</si>
  <si>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</si>
  <si>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</si>
  <si>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</si>
  <si>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</si>
  <si>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</si>
  <si>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</si>
  <si>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</si>
  <si>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</si>
  <si>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</si>
  <si>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</si>
  <si>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</si>
  <si>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</si>
  <si>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</si>
  <si>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</si>
  <si>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</si>
  <si>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</si>
  <si>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</si>
  <si>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</si>
  <si>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</si>
  <si>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</si>
  <si>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</si>
  <si>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</si>
  <si>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</si>
  <si>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</si>
  <si>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</si>
  <si>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</si>
  <si>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</si>
  <si>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</si>
  <si>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</si>
  <si>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</si>
  <si>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</si>
  <si>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</si>
  <si>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</si>
  <si>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</si>
  <si>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</si>
  <si>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</si>
  <si>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</si>
  <si>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</si>
  <si>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</si>
  <si>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</si>
  <si>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</si>
  <si>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</si>
  <si>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</si>
  <si>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</si>
  <si>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</si>
  <si>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</si>
  <si>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</si>
  <si>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</si>
  <si>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</si>
  <si>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</si>
  <si>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</si>
  <si>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</si>
  <si>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</si>
  <si>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</si>
  <si>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</si>
  <si>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</si>
  <si>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</si>
  <si>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</si>
  <si>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</si>
  <si>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</si>
  <si>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</si>
  <si>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</si>
  <si>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</si>
  <si>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</si>
  <si>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</si>
  <si>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</si>
  <si>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</si>
  <si>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</si>
  <si>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</si>
  <si>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</si>
  <si>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</si>
  <si>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</si>
  <si>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</si>
  <si>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</si>
  <si>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</si>
  <si>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</si>
  <si>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</si>
  <si>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</si>
  <si>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</si>
  <si>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</si>
  <si>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</si>
  <si>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</si>
  <si>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</si>
  <si>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</si>
  <si>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</si>
  <si>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</si>
  <si>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</si>
  <si>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</si>
  <si>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</si>
  <si>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</si>
  <si>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</si>
  <si>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</si>
  <si>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</si>
  <si>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</si>
  <si>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</si>
  <si>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</si>
  <si>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</si>
  <si>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</si>
  <si>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</si>
  <si>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</si>
  <si>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</si>
  <si>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</si>
  <si>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</si>
  <si>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</si>
  <si>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</si>
  <si>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</si>
  <si>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</si>
  <si>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</si>
  <si>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</si>
  <si>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</si>
  <si>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</si>
  <si>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</si>
  <si>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</si>
  <si>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</si>
  <si>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</si>
  <si>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</si>
  <si>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</si>
  <si>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</si>
  <si>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</si>
  <si>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</si>
  <si>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</si>
  <si>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</si>
  <si>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</si>
  <si>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</si>
  <si>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</si>
  <si>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</si>
  <si>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</si>
  <si>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</si>
  <si>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</si>
  <si>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</si>
  <si>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</si>
  <si>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</si>
  <si>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</si>
  <si>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</si>
  <si>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</si>
  <si>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</si>
  <si>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</si>
  <si>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</si>
  <si>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</si>
  <si>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</si>
  <si>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</si>
  <si>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</si>
  <si>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</si>
  <si>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</si>
  <si>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</si>
  <si>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</si>
  <si>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</si>
  <si>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</si>
  <si>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</si>
  <si>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</si>
  <si>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</si>
  <si>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</si>
  <si>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</si>
  <si>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</si>
  <si>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</si>
  <si>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</si>
  <si>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</si>
  <si>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</si>
  <si>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</si>
  <si>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</si>
  <si>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</si>
  <si>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</si>
  <si>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</si>
  <si>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</si>
  <si>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</si>
  <si>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</si>
  <si>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</si>
  <si>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</si>
  <si>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</si>
  <si>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</si>
  <si>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</si>
  <si>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</si>
  <si>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</si>
  <si>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</si>
  <si>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</si>
  <si>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</si>
  <si>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</si>
  <si>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</si>
  <si>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</si>
  <si>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</si>
  <si>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</si>
  <si>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</si>
  <si>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</si>
  <si>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</si>
  <si>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</si>
  <si>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</si>
  <si>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</si>
  <si>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</si>
  <si>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</si>
  <si>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</si>
  <si>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</si>
  <si>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</si>
  <si>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</si>
  <si>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</si>
  <si>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</si>
  <si>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</si>
  <si>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</si>
  <si>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</si>
  <si>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</si>
  <si>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</si>
  <si>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</si>
  <si>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</si>
  <si>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</si>
  <si>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</si>
  <si>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</si>
  <si>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</si>
  <si>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</si>
  <si>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</si>
  <si>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</si>
  <si>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</si>
  <si>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</si>
  <si>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</si>
  <si>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</si>
  <si>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</si>
  <si>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</si>
  <si>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</si>
  <si>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</si>
  <si>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</si>
  <si>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</si>
  <si>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</si>
  <si>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</si>
  <si>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</si>
  <si>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</si>
  <si>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</si>
  <si>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</si>
  <si>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</si>
  <si>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</si>
  <si>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</si>
  <si>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</si>
  <si>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</si>
  <si>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</si>
  <si>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</si>
  <si>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</si>
  <si>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</si>
  <si>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</si>
  <si>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</si>
  <si>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</si>
  <si>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</si>
  <si>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</si>
  <si>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</si>
  <si>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</si>
  <si>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</si>
  <si>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</si>
  <si>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</si>
  <si>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</si>
  <si>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</si>
  <si>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</si>
  <si>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</si>
  <si>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</si>
  <si>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</si>
  <si>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</si>
  <si>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</si>
  <si>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</si>
  <si>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</si>
  <si>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</si>
  <si>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</si>
  <si>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</si>
  <si>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</si>
  <si>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</si>
  <si>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</si>
  <si>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</si>
  <si>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</si>
  <si>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</si>
  <si>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</si>
  <si>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</si>
  <si>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</si>
  <si>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</si>
  <si>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</si>
  <si>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</si>
  <si>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</si>
  <si>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</si>
  <si>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</si>
  <si>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</si>
  <si>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</si>
  <si>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</si>
  <si>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</si>
  <si>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</si>
  <si>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</si>
  <si>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</si>
  <si>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</si>
  <si>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</si>
  <si>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</si>
  <si>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</si>
  <si>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</si>
  <si>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</si>
  <si>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</si>
  <si>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</si>
  <si>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</si>
  <si>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</si>
  <si>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</si>
  <si>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</si>
  <si>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</si>
  <si>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</si>
  <si>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</si>
  <si>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</si>
  <si>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</si>
  <si>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</si>
  <si>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</si>
  <si>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</si>
  <si>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</si>
  <si>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</si>
  <si>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</si>
  <si>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</si>
  <si>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</si>
  <si>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</si>
  <si>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</si>
  <si>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</si>
  <si>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</si>
  <si>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</si>
  <si>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</si>
  <si>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</si>
  <si>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</si>
  <si>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</si>
  <si>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</si>
  <si>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</si>
  <si>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</si>
  <si>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</si>
  <si>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</si>
  <si>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</si>
  <si>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</si>
  <si>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</si>
  <si>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</si>
  <si>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</si>
  <si>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</si>
  <si>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</si>
  <si>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</si>
  <si>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</si>
  <si>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</si>
  <si>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</si>
  <si>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</si>
  <si>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</si>
  <si>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</si>
  <si>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</si>
  <si>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</si>
  <si>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</si>
  <si>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</si>
  <si>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</si>
  <si>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</si>
  <si>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</si>
  <si>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</si>
  <si>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</si>
  <si>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</si>
  <si>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</si>
  <si>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</si>
  <si>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</si>
  <si>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</si>
  <si>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</si>
  <si>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</si>
  <si>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</si>
  <si>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</si>
  <si>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</si>
  <si>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</si>
  <si>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</si>
  <si>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</si>
  <si>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</si>
  <si>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</si>
  <si>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</si>
  <si>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</si>
  <si>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</si>
  <si>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</si>
  <si>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</si>
  <si>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</si>
  <si>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</si>
  <si>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</si>
  <si>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</si>
  <si>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</si>
  <si>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</si>
  <si>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</si>
  <si>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</si>
  <si>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</si>
  <si>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</si>
  <si>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</si>
  <si>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</si>
  <si>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</si>
  <si>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</si>
  <si>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</si>
  <si>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</si>
  <si>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</si>
  <si>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</si>
  <si>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</si>
  <si>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</si>
  <si>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</si>
  <si>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</si>
  <si>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</si>
  <si>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</si>
  <si>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</si>
  <si>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</si>
  <si>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</si>
  <si>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</si>
  <si>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</si>
  <si>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</si>
  <si>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</si>
  <si>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</si>
  <si>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</si>
  <si>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</si>
  <si>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</si>
  <si>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</si>
  <si>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</si>
  <si>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</si>
  <si>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</si>
  <si>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</si>
  <si>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</si>
  <si>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</si>
  <si>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</si>
  <si>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</si>
  <si>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</si>
  <si>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</si>
  <si>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</si>
  <si>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</si>
  <si>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</si>
  <si>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</si>
  <si>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</si>
  <si>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</si>
  <si>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</si>
  <si>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</si>
  <si>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</si>
  <si>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</si>
  <si>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</si>
  <si>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</si>
  <si>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</si>
  <si>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</si>
  <si>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</si>
  <si>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</si>
  <si>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</si>
  <si>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</si>
  <si>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</si>
  <si>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</si>
  <si>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</si>
  <si>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</si>
  <si>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</si>
  <si>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</si>
  <si>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</si>
  <si>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</si>
  <si>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</si>
  <si>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</si>
  <si>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</si>
  <si>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</si>
  <si>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</si>
  <si>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</si>
  <si>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</si>
  <si>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</si>
  <si>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</si>
  <si>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</si>
  <si>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</si>
  <si>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</si>
  <si>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</si>
  <si>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</si>
  <si>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</si>
  <si>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</si>
  <si>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</si>
  <si>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</si>
  <si>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</si>
  <si>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</si>
  <si>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</si>
  <si>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</si>
  <si>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</si>
  <si>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</si>
  <si>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</si>
  <si>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</si>
  <si>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</si>
  <si>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</si>
  <si>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</si>
  <si>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</si>
  <si>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</si>
  <si>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</si>
  <si>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</si>
  <si>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</si>
  <si>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</si>
  <si>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</si>
  <si>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</si>
  <si>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</si>
  <si>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</si>
  <si>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</si>
  <si>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</si>
  <si>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</si>
  <si>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</si>
  <si>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</si>
  <si>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</si>
  <si>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</si>
  <si>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</si>
  <si>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</si>
  <si>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</si>
  <si>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</si>
  <si>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</si>
  <si>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</si>
  <si>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</si>
  <si>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</si>
  <si>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</si>
  <si>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</si>
  <si>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</si>
  <si>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</si>
  <si>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</si>
  <si>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</si>
  <si>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</si>
  <si>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</si>
  <si>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</si>
  <si>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</si>
  <si>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</si>
  <si>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</si>
  <si>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</si>
  <si>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</si>
  <si>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</si>
  <si>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</si>
  <si>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</si>
  <si>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</si>
  <si>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</si>
  <si>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</si>
  <si>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</si>
  <si>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</si>
  <si>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</si>
  <si>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</si>
  <si>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</si>
  <si>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</si>
  <si>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</si>
  <si>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</si>
  <si>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</si>
  <si>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</si>
  <si>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</si>
  <si>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</si>
  <si>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</si>
  <si>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</si>
  <si>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</si>
  <si>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</si>
  <si>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</si>
  <si>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</si>
  <si>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</si>
  <si>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</si>
  <si>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</si>
  <si>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</si>
  <si>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</si>
  <si>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</si>
  <si>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</si>
  <si>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</si>
  <si>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</si>
  <si>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</si>
  <si>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</si>
  <si>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</si>
  <si>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</si>
  <si>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</si>
  <si>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</si>
  <si>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</si>
  <si>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</si>
  <si>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</si>
  <si>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</si>
  <si>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</si>
  <si>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</si>
  <si>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</si>
  <si>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</si>
  <si>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</si>
  <si>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</si>
  <si>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</si>
  <si>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</si>
  <si>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</si>
  <si>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</si>
  <si>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</si>
  <si>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</si>
  <si>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</si>
  <si>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</si>
  <si>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</si>
  <si>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</si>
  <si>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</si>
  <si>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</si>
  <si>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</si>
  <si>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</si>
  <si>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</si>
  <si>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</si>
  <si>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</si>
  <si>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</si>
  <si>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</si>
  <si>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</si>
  <si>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</si>
  <si>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</si>
  <si>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</si>
  <si>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</si>
  <si>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</si>
  <si>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</si>
  <si>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</si>
  <si>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</si>
  <si>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</si>
  <si>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</si>
  <si>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</si>
  <si>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</si>
  <si>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</si>
  <si>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</si>
  <si>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</si>
  <si>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</si>
  <si>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</si>
  <si>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</si>
  <si>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</si>
  <si>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</si>
  <si>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</si>
  <si>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</si>
  <si>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</si>
  <si>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</si>
  <si>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</si>
  <si>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</si>
  <si>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</si>
  <si>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</si>
  <si>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</si>
  <si>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</si>
  <si>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</si>
  <si>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</si>
  <si>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</si>
  <si>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</si>
  <si>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</si>
  <si>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</si>
  <si>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</si>
  <si>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</si>
  <si>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</si>
  <si>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</si>
  <si>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</si>
  <si>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</si>
  <si>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</si>
  <si>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</si>
  <si>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</si>
  <si>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</si>
  <si>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</si>
  <si>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</si>
  <si>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</si>
  <si>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</si>
  <si>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</si>
  <si>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</si>
  <si>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</si>
  <si>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</si>
  <si>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</si>
  <si>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</si>
  <si>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</si>
  <si>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</si>
  <si>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</si>
  <si>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</si>
  <si>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</si>
  <si>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</si>
  <si>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</si>
  <si>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</si>
  <si>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</si>
  <si>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</si>
  <si>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</si>
  <si>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</si>
  <si>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</si>
  <si>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</si>
  <si>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</si>
  <si>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</si>
  <si>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</si>
  <si>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</si>
  <si>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</si>
  <si>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</si>
  <si>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</si>
  <si>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</si>
  <si>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</si>
  <si>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</si>
  <si>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</si>
  <si>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</si>
  <si>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</si>
  <si>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</si>
  <si>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</si>
  <si>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</si>
  <si>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</si>
  <si>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</si>
  <si>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</si>
  <si>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</si>
  <si>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</si>
  <si>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</si>
  <si>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</si>
  <si>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</si>
  <si>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</si>
  <si>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</si>
  <si>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</si>
  <si>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</si>
  <si>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</si>
  <si>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</si>
  <si>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</si>
  <si>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</si>
  <si>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</si>
  <si>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</si>
  <si>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</si>
  <si>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</si>
  <si>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</si>
  <si>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</si>
  <si>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</si>
  <si>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</si>
  <si>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</si>
  <si>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</si>
  <si>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</si>
  <si>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</si>
  <si>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</si>
  <si>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</si>
  <si>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</si>
  <si>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</si>
  <si>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</si>
  <si>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</si>
  <si>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</si>
  <si>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</si>
  <si>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</si>
  <si>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</si>
  <si>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</si>
  <si>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</si>
  <si>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</si>
  <si>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</si>
  <si>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</si>
  <si>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</si>
  <si>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</si>
  <si>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</si>
  <si>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</si>
  <si>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</si>
  <si>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</si>
  <si>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</si>
  <si>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</si>
  <si>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</si>
  <si>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</si>
  <si>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</si>
  <si>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</si>
  <si>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</si>
  <si>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</si>
  <si>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</si>
  <si>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</si>
  <si>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</si>
  <si>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</si>
  <si>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</si>
  <si>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</si>
  <si>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</si>
  <si>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</si>
  <si>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</si>
  <si>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</si>
  <si>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</si>
  <si>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</si>
  <si>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</si>
  <si>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</si>
  <si>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</si>
  <si>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</si>
  <si>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</si>
  <si>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</si>
  <si>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</si>
  <si>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</si>
  <si>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</si>
  <si>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</si>
  <si>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</si>
  <si>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</si>
  <si>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</si>
  <si>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</si>
  <si>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</si>
  <si>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</si>
  <si>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</si>
  <si>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</si>
  <si>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</si>
  <si>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</si>
  <si>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</si>
  <si>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</si>
  <si>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</si>
  <si>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</si>
  <si>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</si>
  <si>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</si>
  <si>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</si>
  <si>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</si>
  <si>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</si>
  <si>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</si>
  <si>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</si>
  <si>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</si>
  <si>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</si>
  <si>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</si>
  <si>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</si>
  <si>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</si>
  <si>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</si>
  <si>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</si>
  <si>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</si>
  <si>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</si>
  <si>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</si>
  <si>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</si>
  <si>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</si>
  <si>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</si>
  <si>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</si>
  <si>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</si>
  <si>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</si>
  <si>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</si>
  <si>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</si>
  <si>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</si>
  <si>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</si>
  <si>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</si>
  <si>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</si>
  <si>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</si>
  <si>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</si>
  <si>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</si>
  <si>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</si>
  <si>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</si>
  <si>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</si>
  <si>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</si>
  <si>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</si>
  <si>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</si>
  <si>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</si>
  <si>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</si>
  <si>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</si>
  <si>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</si>
  <si>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</si>
  <si>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</si>
  <si>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</si>
  <si>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</si>
  <si>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</si>
  <si>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</si>
  <si>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</si>
  <si>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</si>
  <si>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</si>
  <si>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</si>
  <si>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</si>
  <si>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</si>
  <si>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</si>
  <si>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</si>
  <si>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</si>
  <si>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</si>
  <si>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</si>
  <si>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</si>
  <si>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</si>
  <si>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</si>
  <si>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</si>
  <si>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</si>
  <si>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</si>
  <si>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</si>
  <si>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</si>
  <si>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</si>
  <si>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</si>
  <si>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</si>
  <si>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</si>
  <si>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</si>
  <si>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</si>
  <si>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</si>
  <si>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</si>
  <si>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</si>
  <si>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</si>
  <si>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</si>
  <si>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</si>
  <si>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</si>
  <si>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</si>
  <si>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</si>
  <si>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</si>
  <si>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</si>
  <si>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</si>
  <si>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</si>
  <si>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</si>
  <si>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</si>
  <si>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</si>
  <si>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</si>
  <si>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</si>
  <si>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</si>
  <si>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</si>
  <si>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</si>
  <si>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</si>
  <si>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</si>
  <si>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</si>
  <si>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</si>
  <si>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</si>
  <si>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</si>
  <si>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</si>
  <si>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</si>
  <si>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</si>
  <si>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</si>
  <si>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</si>
  <si>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</si>
  <si>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</si>
  <si>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</si>
  <si>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</si>
  <si>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</si>
  <si>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</si>
  <si>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</si>
  <si>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</si>
  <si>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</si>
  <si>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</si>
  <si>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</si>
  <si>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</si>
  <si>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</si>
  <si>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</si>
  <si>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</si>
  <si>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</si>
  <si>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</si>
  <si>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</si>
  <si>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</si>
  <si>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</si>
  <si>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</si>
  <si>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</si>
  <si>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</si>
  <si>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</si>
  <si>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</si>
  <si>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</si>
  <si>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</si>
  <si>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</si>
  <si>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</si>
  <si>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</si>
  <si>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</si>
  <si>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</si>
  <si>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</si>
  <si>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</si>
  <si>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</si>
  <si>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</si>
  <si>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</si>
  <si>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</si>
  <si>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</si>
  <si>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</si>
  <si>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</si>
  <si>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</si>
  <si>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</si>
  <si>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</si>
  <si>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</si>
  <si>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</si>
  <si>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</si>
  <si>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</si>
  <si>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</si>
  <si>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</si>
  <si>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</si>
  <si>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</si>
  <si>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</si>
  <si>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</si>
  <si>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</si>
  <si>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</si>
  <si>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</si>
  <si>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</si>
  <si>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</si>
  <si>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</si>
  <si>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</si>
  <si>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</si>
  <si>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</si>
  <si>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</si>
  <si>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</si>
  <si>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</si>
  <si>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</si>
  <si>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</si>
  <si>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</si>
  <si>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</si>
  <si>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</si>
  <si>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</si>
  <si>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</si>
  <si>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</si>
  <si>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</si>
  <si>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</si>
  <si>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</si>
  <si>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</si>
  <si>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</si>
  <si>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</si>
  <si>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</si>
  <si>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</si>
  <si>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</si>
  <si>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</si>
  <si>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</si>
  <si>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</si>
  <si>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</si>
  <si>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</si>
  <si>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</si>
  <si>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</si>
  <si>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</si>
  <si>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</si>
  <si>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</si>
  <si>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</si>
  <si>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</si>
  <si>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</si>
  <si>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</si>
  <si>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</si>
  <si>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</si>
  <si>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</si>
  <si>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</si>
  <si>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</si>
  <si>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</si>
  <si>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</si>
  <si>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</si>
  <si>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</si>
  <si>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</si>
  <si>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</si>
  <si>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</si>
  <si>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</si>
  <si>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</si>
  <si>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</si>
  <si>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</si>
  <si>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</si>
  <si>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</si>
  <si>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</si>
  <si>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</si>
  <si>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</si>
  <si>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</si>
  <si>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</si>
  <si>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</si>
  <si>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</si>
  <si>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</si>
  <si>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</si>
  <si>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</si>
  <si>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</si>
  <si>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</si>
  <si>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</si>
  <si>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</si>
  <si>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</si>
  <si>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</si>
  <si>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</si>
  <si>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</si>
  <si>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</si>
  <si>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TT-20251205-00400</t>
  </si>
  <si>
    <t>ETA 30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</si>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</sst>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9" totalsRowShown="0" headerRowDxfId="79" dataDxfId="78" headerRowBorderDxfId="76" tableBorderDxfId="77" totalsRowBorderDxfId="75">
  <autoFilter ref="A1:L2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333.55278819444356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45996.50121412037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45996.50121412037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45996.50121412037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45996.50121412037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45996.50121412037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45996.50121412037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45996.50121412037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45996.50121412037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45996.50121412037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45996.50121412037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45996.50121412037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45996.50121412037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45996.50121412037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45996.50121412037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45996.50121412037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45996.50121412037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45996.50121412037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45996.50121412037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45996.50121412037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45996.50121412037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45996.50121412037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45996.50121412037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45996.50121412037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45996.50121412037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45996.50121412037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45996.50121412037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45996.50121412037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45996.50121412037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45996.50121412037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45996.50121412037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45996.50121412037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45996.50121412037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45996.50121412037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45996.50121412037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45996.50121412037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45996.50121412037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45996.50121412037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45996.50121412037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45996.50121412037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45996.50121412037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45996.50121412037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45996.50121412037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45996.50121412037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45996.50121412037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45996.50121412037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45996.50121412037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45996.50121412037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45996.50121412037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45996.50121412037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45996.50121412037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45996.50121412037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45996.50121412037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45996.50121412037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45996.50121412037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45996.50121412037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45996.50121412037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45996.50121412037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45996.50121412037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45996.50121412037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45996.50121412037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45996.50121412037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45996.50121412037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45996.50121412037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45996.50121412037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45996.50121412037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45996.50121412037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45996.50121412037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45996.50121412037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45996.50121412037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45996.50121412037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45996.50121412037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45996.50121412037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45996.50121412037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45996.50121412037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45996.50121412037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45996.50121412037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45996.50121412037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45996.50121412037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45996.50121412037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45996.50121412037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45996.50121412037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45996.50121412037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45996.50121412037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45996.50121412037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45996.50121412037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45996.50121412037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45996.50121412037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45996.50121412037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45996.50121412037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45996.50121412037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45996.50121412037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45996.50121412037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45996.50121412037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45996.50121412037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45996.50121412037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45996.50121412037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45996.50121412037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45996.50121412037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45996.50121412037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45996.50121412037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45996.50121412037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45996.50121412037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45996.50121412037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45996.50121412037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45996.50121412037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45996.50121412037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45996.50121412037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45996.50121412037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45996.50121412037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45996.50121412037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45996.50121412037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45996.50121412037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45996.50121412037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45996.50121412037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45996.50121412037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45996.50121412037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45996.50121412037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45996.50121412037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45996.50121412037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45996.50121412037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45996.50121412037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45996.50121412037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45996.50121412037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45996.50121412037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45996.50121412037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45996.50121412037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45996.50121412037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45996.50121412037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45996.50121412037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45996.50121412037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45996.50121412037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45996.50121412037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45996.50121412037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45996.50121412037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45996.50121412037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45996.50121412037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45996.50121412037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45996.50121412037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45996.50121412037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45996.50121412037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45996.50121412037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45996.50121412037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45996.50121412037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45996.50121412037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45996.50121412037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45996.50121412037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45996.50121412037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45996.50121412037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45996.50121412037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45996.50121412037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45996.50121412037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45996.50121412037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45996.50121412037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45996.50121412037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45996.50121412037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45996.50121412037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45996.50121412037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45996.50121412037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45996.50121412037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45996.50121412037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45996.50121412037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45996.50121412037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45996.50121412037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45996.50121412037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45996.50121412037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45996.50121412037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45996.50121412037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45996.50121412037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45996.50121412037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45996.50121412037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45996.50121412037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45996.50121412037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45996.50121412037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45996.50121412037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45996.50121412037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45996.50121412037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45996.50121412037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45996.50121412037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45996.50121412037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45996.50121412037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45996.50121412037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45996.50121412037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45996.50121412037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45996.50121412037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45996.50121412037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45996.50121412037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45996.50121412037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45996.50121412037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45996.50121412037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45996.50121412037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45996.50121412037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45996.50121412037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45996.50121412037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45996.50121412037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45996.50121412037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9"/>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171.50137627314689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12.113795254626893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58" t="s">
        <v>24551</v>
      </c>
      <c r="E5" s="97"/>
      <c r="F5" s="98"/>
      <c r="G5" s="99">
        <f ca="1">IFERROR(NOW()-F5,"-")</f>
        <v>45996.501214236108</v>
      </c>
      <c r="H5" s="71">
        <v>45996.464768518519</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58"/>
      <c r="E6" s="97"/>
      <c r="F6" s="98"/>
      <c r="G6" s="99">
        <f ca="1">IFERROR(NOW()-F6,"-")</f>
        <v>45996.501214236108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45996.501214236108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45996.501214236108</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45996.501214236108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45996.501214236108</v>
      </c>
      <c r="H10" s="98"/>
      <c r="I10" s="18" t="str">
        <f>IFERROR(VLOOKUP(D10,DB!A:F,6,0),"")</f>
        <v/>
      </c>
      <c r="J10" s="18" t="str">
        <f>IFERROR(VLOOKUP(D10,DB!A:G,7,0),"")</f>
        <v/>
      </c>
      <c r="K10" s="19"/>
      <c r="L10" s="18" t="str">
        <f>IFERROR(VLOOKUP(D10,DB!A:I,9,0),"")</f>
        <v/>
      </c>
    </row>
    <row r="11" spans="1:12" ht="31.5" customHeight="1">
      <c r="A11" s="96"/>
      <c r="B11" s="151" t="str">
        <f>IFERROR(VLOOKUP(D11,DB!A:K,11,0),"")</f>
        <v/>
      </c>
      <c r="C11" s="18"/>
      <c r="D11" s="18"/>
      <c r="E11" s="18"/>
      <c r="F11" s="98"/>
      <c r="G11" s="99">
        <f ca="1">IFERROR(NOW()-F11,"-")</f>
        <v>45996.50121412037</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45996.50121412037</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45996.50121412037</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45996.50121412037</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45996.50121412037</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45996.50121412037</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45996.50121412037</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45996.50121412037</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45996.50121412037</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45996.50121412037</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45996.50121412037</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45996.50121412037</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45996.50121412037</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45996.50121412037</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45996.50121412037</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45996.50121412037</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45996.50121412037</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45996.50121412037</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45996.50121412037</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45996.50121412037</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45996.50121412037</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45996.50121412037</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45996.50121412037</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45996.50121412037</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45996.50121412037</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45996.50121412037</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45996.50121412037</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45996.50121412037</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45996.50121412037</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45996.50121412037</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45996.50121412037</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45996.50121412037</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45996.50121412037</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45996.50121412037</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45996.50121412037</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45996.50121412037</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45996.50121412037</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45996.50121412037</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45996.50121412037</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45996.50121412037</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45996.50121412037</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45996.50121412037</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45996.50121412037</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45996.50121412037</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45996.50121412037</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45996.50121412037</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45996.50121412037</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45996.50121412037</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45996.50121412037</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45996.50121412037</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45996.50121412037</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45996.50121412037</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45996.50121412037</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45996.50121412037</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45996.50121412037</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45996.50121412037</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45996.50121412037</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45996.50121412037</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45996.50121412037</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45996.50121412037</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45996.50121412037</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45996.50121412037</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45996.50121412037</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45996.50121412037</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45996.50121412037</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45996.50121412037</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45996.50121412037</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45996.50121412037</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45996.50121412037</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45996.50121412037</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45996.50121412037</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45996.50121412037</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45996.50121412037</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45996.50121412037</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45996.50121412037</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45996.50121412037</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45996.50121412037</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45996.50121412037</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45996.50121412037</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45996.50121412037</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45996.50121412037</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45996.50121412037</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45996.50121412037</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45996.50121412037</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45996.50121412037</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45996.50121412037</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45996.50121412037</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45996.50121412037</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45996.50121412037</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45996.50121412037</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45996.50121412037</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45996.50121412037</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45996.50121412037</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45996.50121412037</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45996.50121412037</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45996.50121412037</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45996.50121412037</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45996.50121412037</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45996.50121412037</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45996.50121412037</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45996.50121412037</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45996.50121412037</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45996.50121412037</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45996.50121412037</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45996.50121412037</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45996.50121412037</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45996.50121412037</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45996.50121412037</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45996.50121412037</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45996.50121412037</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45996.50121412037</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45996.50121412037</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45996.50121412037</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45996.50121412037</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45996.50121412037</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45996.50121412037</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45996.50121412037</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45996.50121412037</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45996.50121412037</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45996.50121412037</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45996.50121412037</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45996.50121412037</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45996.50121412037</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45996.50121412037</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45996.50121412037</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45996.50121412037</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45996.50121412037</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45996.50121412037</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45996.50121412037</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45996.50121412037</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45996.50121412037</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45996.50121412037</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45996.50121412037</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45996.50121412037</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45996.50121412037</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45996.50121412037</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45996.50121412037</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45996.50121412037</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45996.50121412037</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45996.50121412037</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45996.50121412037</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45996.50121412037</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45996.50121412037</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45996.50121412037</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45996.50121412037</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45996.50121412037</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45996.50121412037</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45996.50121412037</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45996.50121412037</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45996.50121412037</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45996.50121412037</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45996.50121412037</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45996.50121412037</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45996.50121412037</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45996.50121412037</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45996.50121412037</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45996.50121412037</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45996.50121412037</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45996.50121412037</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45996.50121412037</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45996.50121412037</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45996.50121412037</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45996.50121412037</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45996.50121412037</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45996.50121412037</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45996.50121412037</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45996.50121412037</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45996.50121412037</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45996.50121412037</v>
      </c>
      <c r="H179" s="98"/>
      <c r="I179" s="151" t="str">
        <f>IFERROR(VLOOKUP(D179,DB!A:F,6,0),"")</f>
        <v/>
      </c>
      <c r="J179" s="151" t="str">
        <f>IFERROR(VLOOKUP(D179,DB!A:G,7,0),"")</f>
        <v/>
      </c>
      <c r="K179" s="19"/>
      <c r="L179" s="151" t="str">
        <f>IFERROR(VLOOKUP(D179,DB!A:I,9,0),"")</f>
        <v/>
      </c>
    </row>
    <row r="180" spans="1:12" ht="31.5" customHeight="1">
      <c r="A180" s="152"/>
      <c r="B180" s="153" t="str">
        <f>IFERROR(VLOOKUP(D180,DB!A:K,11,0),"")</f>
        <v/>
      </c>
      <c r="C180" s="154"/>
      <c r="D180" s="154"/>
      <c r="E180" s="154"/>
      <c r="F180" s="155"/>
      <c r="G180" s="156">
        <f ca="1">IFERROR(NOW()-F180,"-")</f>
        <v>45996.50121412037</v>
      </c>
      <c r="H180" s="155"/>
      <c r="I180" s="153" t="str">
        <f>IFERROR(VLOOKUP(D180,DB!A:F,6,0),"")</f>
        <v/>
      </c>
      <c r="J180" s="153" t="str">
        <f>IFERROR(VLOOKUP(D180,DB!A:G,7,0),"")</f>
        <v/>
      </c>
      <c r="K180" s="157"/>
      <c r="L180" s="153" t="str">
        <f>IFERROR(VLOOKUP(D180,DB!A:I,9,0),"")</f>
        <v/>
      </c>
    </row>
    <row r="181" spans="1:12" ht="31.5" customHeight="1">
      <c r="A181" s="96"/>
      <c r="B181" s="151" t="str">
        <f>IFERROR(VLOOKUP(D181,DB!A:K,11,0),"")</f>
        <v/>
      </c>
      <c r="C181" s="18"/>
      <c r="D181" s="18"/>
      <c r="E181" s="18"/>
      <c r="F181" s="98"/>
      <c r="G181" s="99">
        <f ca="1">IFERROR(NOW()-F181,"-")</f>
        <v>45996.50121412037</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45996.50121412037</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45996.50121412037</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45996.50121412037</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45996.50121412037</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45996.50121412037</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45996.50121412037</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45996.50121412037</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45996.50121412037</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45996.50121412037</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45996.50121412037</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45996.50121412037</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45996.50121412037</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45996.50121412037</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45996.50121412037</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45996.50121412037</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45996.50121412037</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45996.50121412037</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45996.50121412037</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45996.50121412037</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45996.50121412037</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45996.50121412037</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45996.50121412037</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45996.50121412037</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45996.50121412037</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45996.50121412037</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45996.50121412037</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45996.50121412037</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45996.50121412037</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45996.50121412037</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45996.50121412037</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45996.50121412037</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45996.50121412037</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45996.50121412037</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45996.50121412037</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45996.50121412037</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45996.50121412037</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45996.50121412037</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45996.50121412037</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45996.50121412037</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45996.50121412037</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45996.50121412037</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45996.50121412037</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45996.50121412037</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45996.50121412037</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45996.50121412037</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45996.50121412037</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45996.50121412037</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45996.50121412037</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45996.50121412037</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45996.50121412037</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45996.50121412037</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45996.50121412037</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45996.50121412037</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45996.50121412037</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45996.50121412037</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45996.50121412037</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45996.50121412037</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45996.50121412037</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45996.50121412037</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45996.50121412037</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45996.50121412037</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45996.50121412037</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45996.50121412037</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45996.50121412037</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45996.50121412037</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45996.50121412037</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45996.50121412037</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45996.50121412037</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45996.50121412037</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45996.50121412037</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45996.50121412037</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45996.50121412037</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45996.50121412037</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45996.50121412037</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45996.50121412037</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45996.50121412037</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45996.50121412037</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45996.50121412037</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45996.50121412037</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45996.50121412037</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45996.50121412037</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45996.50121412037</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45996.50121412037</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45996.50121412037</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45996.50121412037</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45996.50121412037</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45996.50121412037</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45996.50121412037</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45996.50121412037</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45996.50121412037</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45996.50121412037</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45996.50121412037</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45996.50121412037</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45996.50121412037</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45996.50121412037</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45996.50121412037</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45996.50121412037</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45996.50121412037</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45996.50121412037</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45996.50121412037</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45996.50121412037</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45996.50121412037</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45996.50121412037</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45996.50121412037</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45996.50121412037</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45996.50121412037</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45996.50121412037</v>
      </c>
      <c r="H288" s="98"/>
      <c r="I288" s="151" t="str">
        <f>IFERROR(VLOOKUP(D288,DB!A:F,6,0),"")</f>
        <v/>
      </c>
      <c r="J288" s="151" t="str">
        <f>IFERROR(VLOOKUP(D288,DB!A:G,7,0),"")</f>
        <v/>
      </c>
      <c r="K288" s="19"/>
      <c r="L288" s="151" t="str">
        <f>IFERROR(VLOOKUP(D288,DB!A:I,9,0),"")</f>
        <v/>
      </c>
    </row>
    <row r="289" spans="1:12" ht="31.5" customHeight="1">
      <c r="A289" s="152"/>
      <c r="B289" s="153" t="str">
        <f>IFERROR(VLOOKUP(D289,DB!A:K,11,0),"")</f>
        <v/>
      </c>
      <c r="C289" s="154"/>
      <c r="D289" s="154"/>
      <c r="E289" s="154"/>
      <c r="F289" s="155"/>
      <c r="G289" s="156">
        <f ca="1">IFERROR(NOW()-F289,"-")</f>
        <v>45996.50121412037</v>
      </c>
      <c r="H289" s="155"/>
      <c r="I289" s="153" t="str">
        <f>IFERROR(VLOOKUP(D289,DB!A:F,6,0),"")</f>
        <v/>
      </c>
      <c r="J289" s="153" t="str">
        <f>IFERROR(VLOOKUP(D289,DB!A:G,7,0),"")</f>
        <v/>
      </c>
      <c r="K289" s="157"/>
      <c r="L289" s="153" t="str">
        <f>IFERROR(VLOOKUP(D289,DB!A:I,9,0),"")</f>
        <v/>
      </c>
    </row>
  </sheetData>
  <dataValidations count="2">
    <dataValidation allowBlank="1" showInputMessage="1" showErrorMessage="1" sqref="E1" xr:uid="{4D935161-CDD3-4592-B877-3FB59C99E142}"/>
    <dataValidation type="list" allowBlank="1" showInputMessage="1" showErrorMessage="1" sqref="E3:E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45996.501214236108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45996.501214236108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45996.501214236108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45996.501214236108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45996.501214236108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45996.501214236108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45996.501214236108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45996.501214236108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45996.501214236108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45996.501214236108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45996.501214236108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45996.501214236108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45996.501214236108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45996.501214236108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45996.501214236108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45996.501214236108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45996.501214236108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45996.501214236108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45996.501214236108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45996.501214236108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45996.501214236108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45996.501214236108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45996.501214236108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45996.501214236108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45996.501214236108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45996.501214236108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45996.501214236108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45996.501214236108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45996.501214236108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45996.501214236108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45996.501214236108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45996.501214236108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45996.501214236108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45996.501214236108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45996.501214236108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45996.501214236108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45996.501214236108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45996.501214236108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45996.501214236108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45996.501214236108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45996.501214236108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45996.501214236108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45996.501214236108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45996.501214236108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45996.501214236108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45996.501214236108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45996.501214236108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45996.501214236108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45996.501214236108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45996.501214236108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45996.501214236108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45996.501214236108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45996.501214236108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45996.501214236108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45996.501214236108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45996.501214236108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45996.501214236108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45996.501214236108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45996.501214236108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45996.501214236108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45996.501214236108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45996.501214236108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45996.501214236108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45996.501214236108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45996.501214236108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45996.501214236108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45996.501214236108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45996.501214236108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45996.501214236108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45996.501214236108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45996.501214236108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45996.501214236108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45996.501214236108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45996.501214236108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45996.501214236108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45996.501214236108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45996.501214236108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45996.501214236108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45996.501214236108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45996.501214236108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45996.501214236108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45996.501214236108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45996.501214236108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45996.501214236108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45996.501214236108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45996.501214236108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45996.501214236108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45996.501214236108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45996.501214236108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45996.501214236108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45996.501214236108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45996.501214236108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45996.501214236108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45996.501214236108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45996.501214236108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45996.501214236108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45996.501214236108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45996.501214236108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45996.501214236108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45996.501214236108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45996.501214236108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45996.501214236108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45996.501214236108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45996.501214236108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45996.501214236108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45996.501214236108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45996.501214236108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45996.501214236108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45996.501214236108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45996.501214236108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45996.501214236108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45996.501214236108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45996.501214236108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45996.501214236108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45996.501214236108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45996.501214236108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45996.501214236108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45996.501214236108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45996.501214236108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45996.501214236108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45996.501214236108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45996.501214236108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45996.501214236108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45996.501214236108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45996.501214236108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45996.501214236108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45996.501214236108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45996.501214236108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45996.501214236108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45996.501214236108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45996.501214236108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45996.501214236108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45996.501214236108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45996.501214236108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45996.501214236108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45996.501214236108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45996.501214236108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45996.501214236108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45996.501214236108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45996.501214236108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45996.501214236108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45996.501214236108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45996.501214236108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45996.501214236108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45996.501214236108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45996.501214236108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45996.501214236108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45996.501214236108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45996.501214236108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45996.501214236108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45996.501214236108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45996.501214236108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45996.501214236108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45996.501214236108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45996.501214236108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45996.501214236108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45996.501214236108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45996.501214236108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45996.501214236108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45996.501214236108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45996.501214236108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45996.501214236108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45996.501214236108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45996.501214236108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45996.501214236108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45996.501214236108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45996.501214236108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45996.501214236108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45996.501214236108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45996.501214236108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45996.501214236108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45996.501214236108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45996.501214236108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45996.501214236108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45996.501214236108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45996.501214236108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45996.501214236108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45996.501214236108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45996.501214236108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45996.501214236108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45996.501214236108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45996.501214236108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45996.501214236108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45996.501214236108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45996.501214236108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45996.501214236108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45996.501214236108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45996.501214236108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45996.501214236108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45996.501214236108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45996.501214236108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45996.501214236108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45996.501214236108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45996.501214236108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45996.501214236108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45996.501214236108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45996.501214236108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45996.501214236108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45996.501214236108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45996.501214236108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45996.501214236108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45996.501214236108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45996.501214236108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45996.501214236108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45996.501214236108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45996.501214236108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45996.501214236108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45996.501214236108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45996.501214236108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45996.501214236108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45996.501214236108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45996.501214236108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45996.501214236108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45996.501214236108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45996.501214236108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45996.501214236108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45996.501214236108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45996.501214236108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45996.501214236108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45996.501214236108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45996.501214236108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45996.501214236108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45996.501214236108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45996.501214236108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45996.501214236108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45996.501214236108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45996.501214236108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45996.501214236108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45996.501214236108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45996.501214236108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45996.501214236108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45996.501214236108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45996.501214236108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45996.501214236108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45996.501214236108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45996.501214236108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45996.501214236108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45996.501214236108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45996.501214236108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45996.501214236108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45996.501214236108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45996.501214236108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45996.501214236108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45996.501214236108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45996.501214236108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45996.501214236108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45996.501214236108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45996.501214236108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45996.501214236108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45996.501214236108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45996.501214236108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45996.501214236108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45996.501214236108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45996.501214236108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45996.501214236108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45996.501214236108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45996.501214236108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45996.501214236108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45996.501214236108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45996.501214236108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45996.501214236108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45996.501214236108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45996.501214236108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45996.501214236108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45996.501214236108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45996.501214236108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45996.501214236108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45996.501214236108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45996.501214236108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45996.501214236108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45996.501214236108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45996.501214236108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45996.501214236108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45996.501214236108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45996.501214236108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45996.501214236108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45996.501214236108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45996.501214236108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45996.501214236108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45996.501214236108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45996.501214236108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45996.501214236108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45996.501214236108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45996.501214236108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45996.501214236108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45996.501214236108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45996.501214236108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45996.501214236108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45996.501214236108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45996.501214236108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45996.501214236108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45996.501214236108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45996.501214236108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45996.501214236108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45996.501214236108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45996.501214236108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45996.501214236108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45996.501214236108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45996.501214236108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45996.501214236108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45996.501214236108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45996.501214236108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45996.501214236108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45996.501214236108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45996.501214236108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45996.501214236108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45996.501214236108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45996.501214236108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45996.501214236108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45996.501214236108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45996.501214236108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45996.501214236108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45996.501214236108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45996.501214236108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45996.501214236108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45996.501214236108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45996.501214236108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45996.501214236108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45996.501214236108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45996.501214236108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45996.501214236108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45996.501214236108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45996.501214236108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45996.501214236108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45996.501214236108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45996.501214236108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45996.501214236108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45996.501214236108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45996.501214236108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45996.501214236108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45996.501214236108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45996.501214236108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45996.501214236108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45996.501214236108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45996.501214236108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45996.501214236108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45996.501214236108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45996.501214236108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45996.501214236108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45996.501214236108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45996.501214236108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45996.501214236108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45996.501214236108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45996.501214236108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45996.501214236108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45996.501214236108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45996.501214236108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45996.501214236108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45996.501214236108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45996.501214236108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45996.501214236108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45996.501214236108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45996.501214236108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45996.501214236108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45996.501214236108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45996.501214236108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45996.501214236108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45996.501214236108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45996.501214236108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45996.501214236108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45996.501214236108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45996.501214236108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45996.501214236108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45996.501214236108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45996.501214236108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45996.501214236108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45996.501214236108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45996.501214236108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45996.501214236108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45996.501214236108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45996.501214236108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45996.501214236108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45996.501214236108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45996.501214236108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45996.501214236108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45996.501214236108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45996.501214236108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45996.501214236108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45996.501214236108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45996.501214236108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45996.501214236108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45996.501214236108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45996.501214236108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45996.501214236108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45996.501214236108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45996.501214236108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45996.501214236108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45996.501214236108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45996.501214236108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45996.501214236108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45996.501214236108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45996.501214236108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45996.501214236108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45996.501214236108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45996.501214236108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45996.501214236108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45996.501214236108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45996.501214236108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45996.501214236108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45996.501214236108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45996.501214236108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45996.501214236108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45996.501214236108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45996.501214236108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45996.501214236108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45996.501214236108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45996.501214236108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45996.501214236108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45996.501214236108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45996.501214236108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45996.501214236108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45996.501214236108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45996.501214236108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45996.501214236108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45996.501214236108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45996.501214236108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45996.501214236108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45996.501214236108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45996.501214236108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45996.501214236108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45996.501214236108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45996.501214236108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45996.501214236108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45996.501214236108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45996.501214236108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45996.501214236108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45996.501214236108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45996.501214236108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45996.501214236108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45996.501214236108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45996.501214236108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45996.501214236108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45996.501214236108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45996.501214236108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45996.501214236108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45996.501214236108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45996.501214236108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45996.501214236108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45996.501214236108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45996.501214236108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45996.501214236108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45996.501214236108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45996.501214236108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45996.501214236108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45996.501214236108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45996.501214236108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45996.501214236108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45996.501214236108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45996.501214236108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45996.501214236108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45996.501214236108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45996.501214236108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45996.501214236108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45996.501214236108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45996.501214236108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45996.501214236108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45996.501214236108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45996.501214236108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45996.501214236108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45996.501214236108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45996.501214236108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45996.501214236108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45996.501214236108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45996.501214236108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45996.501214236108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45996.501214236108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45996.501214236108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45996.501214236108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45996.501214236108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45996.501214236108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45996.501214236108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45996.501214236108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45996.501214236108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45996.501214236108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45996.501214236108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45996.501214236108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45996.501214236108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45996.501214236108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45996.501214236108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45996.501214236108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45996.501214236108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45996.501214236108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45996.501214236108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45996.501214236108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45996.501214236108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45996.501214236108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45996.501214236108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45996.501214236108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45996.501214236108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45996.501214236108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45996.501214236108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45996.501214236108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45996.501214236108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45996.501214236108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45996.501214236108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45996.501214236108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45996.501214236108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45996.501214236108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45996.501214236108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45996.501214236108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45996.501214236108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45996.501214236108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45996.501214236108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45996.501214236108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45996.501214236108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45996.501214236108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45996.501214236108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45996.501214236108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45996.501214236108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45996.501214236108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45996.501214236108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45996.501214236108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45996.501214236108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45996.501214236108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45996.501214236108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45996.501214236108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45996.501214236108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45996.501214236108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45996.501214236108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45996.501214236108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45996.501214236108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45996.501214236108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45996.501214236108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45996.501214236108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45996.501214236108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45996.501214236108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45996.501214236108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45996.501214236108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45996.501214236108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45996.501214236108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45996.501214236108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45996.501214236108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45996.501214236108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45996.501214236108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45996.501214236108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45996.501214236108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45996.501214236108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45996.501214236108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45996.501214236108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45996.501214236108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45996.501214236108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45996.501214236108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45996.501214236108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45996.501214236108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45996.501214236108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45996.501214236108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45996.501214236108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45996.501214236108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45996.501214236108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45996.501214236108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45996.501214236108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45996.501214236108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45996.501214236108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45996.501214236108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45996.501214236108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45996.501214236108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45996.501214236108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45996.501214236108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45996.501214236108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45996.501214236108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45996.501214236108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45996.501214236108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45996.501214236108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45996.501214236108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45996.501214236108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45996.501214236108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45996.501214236108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45996.501214236108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45996.501214236108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45996.501214236108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45996.501214236108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45996.501214236108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45996.501214236108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45996.501214236108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45996.501214236108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45996.501214236108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45996.501214236108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45996.501214236108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45996.501214236108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45996.501214236108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45996.501214236108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45996.501214236108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45996.501214236108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45996.501214236108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45996.501214236108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45996.501214236108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45996.501214236108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45996.501214236108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45996.501214236108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45996.501214236108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45996.501214236108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45996.501214236108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45996.501214236108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45996.501214236108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45996.501214236108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45996.501214236108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45996.501214236108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45996.501214236108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45996.501214236108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45996.501214236108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45996.501214236108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45996.501214236108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45996.501214236108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45996.501214236108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45996.501214236108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45996.501214236108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45996.501214236108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45996.501214236108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45996.501214236108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45996.501214236108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45996.501214236108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45996.501214236108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45996.501214236108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45996.501214236108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45996.501214236108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45996.501214236108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45996.501214236108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45996.501214236108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45996.501214236108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45996.501214236108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45996.501214236108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45996.501214236108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45996.501214236108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45996.501214236108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45996.501214236108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45996.501214236108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45996.501214236108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45996.501214236108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45996.501214236108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45996.501214236108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45996.501214236108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45996.501214236108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45996.501214236108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45996.501214236108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45996.501214236108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45996.501214236108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45996.501214236108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45996.501214236108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45996.501214236108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45996.501214236108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45996.501214236108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45996.501214236108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45996.501214236108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45996.501214236108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45996.501214236108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45996.501214236108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45996.501214236108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45996.501214236108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45996.501214236108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45996.501214236108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45996.501214236108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45996.501214236108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45996.501214236108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45996.501214236108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45996.501214236108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45996.501214236108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45996.501214236108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45996.501214236108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45996.501214236108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45996.501214236108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45996.501214236108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45996.501214236108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45996.501214236108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45996.501214236108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45996.501214236108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45996.501214236108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45996.501214236108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45996.501214236108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45996.501214236108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45996.501214236108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45996.501214236108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45996.501214236108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45996.501214236108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45996.501214236108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45996.501214236108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45996.501214236108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45996.501214236108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45996.501214236108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45996.501214236108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45996.501214236108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45996.501214236108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45996.501214236108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45996.501214236108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45996.501214236108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45996.501214236108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45996.501214236108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45996.501214236108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45996.501214236108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45996.501214236108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45996.501214236108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45996.501214236108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45996.501214236108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45996.501214236108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45996.501214236108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45996.501214236108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45996.501214236108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45996.501214236108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45996.501214236108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45996.501214236108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45996.501214236108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45996.501214236108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45996.501214236108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45996.501214236108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45996.501214236108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45996.501214236108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45996.501214236108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45996.501214236108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45996.501214236108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45996.501214236108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45996.501214236108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45996.501214236108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45996.501214236108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45996.501214236108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45996.501214236108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45996.501214236108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45996.501214236108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45996.501214236108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45996.501214236108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45996.501214236108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45996.501214236108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45996.501214236108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45996.501214236108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45996.501214236108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45996.501214236108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45996.501214236108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45996.501214236108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45996.501214236108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45996.501214236108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45996.501214236108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45996.501214236108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45996.501214236108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45996.501214236108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45996.501214236108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45996.501214236108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45996.501214236108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45996.501214236108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45996.501214236108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45996.501214236108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45996.501214236108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45996.501214236108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45996.501214236108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45996.501214236108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45996.501214236108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45996.501214236108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45996.501214236108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45996.501214236108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45996.501214236108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45996.501214236108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45996.501214236108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45996.501214236108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45996.501214236108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45996.501214236108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45996.501214236108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45996.501214236108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45996.501214236108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45996.501214236108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45996.501214236108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45996.501214236108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45996.501214236108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45996.501214236108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45996.501214236108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45996.501214236108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45996.501214236108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45996.501214236108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45996.501214236108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45996.501214236108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45996.501214236108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45996.501214236108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45996.501214236108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45996.501214236108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45996.501214236108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45996.501214236108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45996.501214236108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45996.501214236108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45996.501214236108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45996.501214236108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45996.501214236108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45996.501214236108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45996.501214236108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45996.501214236108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45996.501214236108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45996.501214236108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45996.501214236108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45996.501214236108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45996.501214236108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45996.501214236108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45996.501214236108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45996.501214236108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45996.501214236108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45996.501214236108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45996.501214236108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45996.501214236108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45996.501214236108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45996.501214236108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45996.501214236108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45996.501214236108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45996.501214236108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45996.501214236108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45996.501214236108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45996.501214236108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45996.501214236108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45996.501214236108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45996.501214236108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45996.501214236108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45996.501214236108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45996.501214236108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45996.501214236108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45996.501214236108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45996.501214236108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45996.501214236108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45996.501214236108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45996.501214236108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45996.501214236108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45996.501214236108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45996.501214236108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45996.501214236108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45996.501214236108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45996.501214236108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45996.501214236108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45996.501214236108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45996.501214236108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45996.501214236108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45996.501214236108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45996.501214236108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45996.501214236108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45996.501214236108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45996.501214236108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45996.501214236108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45996.501214236108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45996.501214236108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45996.501214236108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45996.501214236108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45996.501214236108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45996.501214236108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45996.501214236108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45996.501214236108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45996.501214236108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45996.501214236108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45996.501214236108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45996.501214236108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45996.501214236108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45996.501214236108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45996.501214236108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45996.501214236108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45996.501214236108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45996.501214236108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45996.501214236108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45996.501214236108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45996.501214236108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45996.501214236108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45996.501214236108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45996.501214236108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45996.501214236108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45996.501214236108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45996.501214236108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45996.501214236108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45996.501214236108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45996.501214236108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45996.501214236108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45996.501214236108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45996.501214236108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45996.501214236108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45996.501214236108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45996.501214236108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45996.501214236108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45996.501214236108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45996.501214236108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45996.501214236108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45996.501214236108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45996.501214236108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45996.501214236108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45996.501214236108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45996.501214236108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45996.501214236108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45996.501214236108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45996.501214236108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45996.501214236108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45996.501214236108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45996.501214236108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45996.501214236108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45996.501214236108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45996.501214236108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45996.501214236108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45996.501214236108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45996.501214236108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45996.501214236108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45996.501214236108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45996.501214236108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45996.501214236108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45996.501214236108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45996.501214236108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45996.501214236108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45996.501214236108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45996.501214236108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45996.501214236108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45996.501214236108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45996.501214236108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45996.501214236108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45996.501214236108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45996.501214236108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45996.501214236108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45996.501214236108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45996.501214236108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45996.501214236108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45996.501214236108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45996.501214236108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45996.501214236108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45996.501214236108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45996.501214236108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45996.501214236108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45996.501214236108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45996.501214236108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45996.501214236108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45996.501214236108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45996.501214236108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45996.501214236108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45996.501214236108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45996.501214236108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45996.501214236108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45996.501214236108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45996.501214236108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45996.501214236108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45996.501214236108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293.02049664351216</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45996.50121412037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45996.50121412037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45996.50121412037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45996.50121412037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45996.501214236108</v>
      </c>
      <c r="H7" s="91"/>
      <c r="I7" s="108" t="str">
        <f>IFERROR(VLOOKUP(D7,DB!A:F,6,0),"")</f>
        <v/>
      </c>
      <c r="J7" s="108" t="str">
        <f>IFERROR(VLOOKUP(D7,DB!A:G,7,0),"")</f>
        <v/>
      </c>
      <c r="K7" s="93"/>
      <c r="L7" s="87" t="str">
        <f>IFERROR(VLOOKUP(D7,DB!A:I,9,0),"")</f>
        <v/>
      </c>
    </row>
    <row r="8" spans="1:16" ht="15" customHeight="1">
      <c r="A8" s="108"/>
      <c r="B8" s="108" t="str">
        <f>IFERROR(VLOOKUP(D8,DB!A:K,11,0),"")</f>
        <v/>
      </c>
      <c r="C8" s="89"/>
      <c r="D8" s="150"/>
      <c r="E8" s="90"/>
      <c r="F8" s="91"/>
      <c r="G8" s="92">
        <f t="shared" ca="1" si="0"/>
        <v>45996.501214236108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45996.501214236108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45996.501214236108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45996.501214236108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45996.501214236108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45996.501214236108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45996.501214236108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45996.501214236108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45996.501214236108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45996.501214236108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45996.501214236108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45996.501214236108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45996.501214236108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45996.501214236108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45996.501214236108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45996.501214236108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45996.501214236108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45996.501214236108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45996.501214236108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45996.501214236108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45996.501214236108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45996.501214236108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45996.501214236108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45996.501214236108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45996.501214236108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45996.501214236108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45996.501214236108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45996.501214236108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45996.501214236108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45996.501214236108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45996.501214236108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45996.501214236108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45996.501214236108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45996.501214236108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45996.501214236108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45996.501214236108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45996.501214236108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45996.501214236108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45996.501214236108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45996.501214236108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45996.501214236108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45996.501214236108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45996.501214236108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45996.501214236108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45996.501214236108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45996.501214236108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45996.501214236108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45996.501214236108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45996.501214236108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45996.501214236108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45996.501214236108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45996.501214236108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45996.501214236108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45996.501214236108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45996.501214236108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45996.501214236108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45996.501214236108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45996.501214236108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45996.501214236108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45996.501214236108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45996.501214236108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45996.501214236108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45996.501214236108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45996.501214236108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45996.501214236108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45996.501214236108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45996.501214236108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45996.501214236108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45996.501214236108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45996.501214236108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45996.501214236108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45996.501214236108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45996.501214236108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45996.501214236108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45996.501214236108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45996.501214236108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45996.501214236108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45996.501214236108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45996.501214236108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45996.501214236108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45996.501214236108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45996.501214236108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45996.501214236108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45996.501214236108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45996.501214236108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45996.501214236108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45996.501214236108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45996.501214236108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45996.501214236108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45996.501214236108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45996.501214236108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45996.501214236108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45996.501214236108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45996.501214236108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45996.501214236108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45996.501214236108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45996.501214236108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45996.501214236108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45996.501214236108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45996.501214236108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45996.501214236108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45996.501214236108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45996.501214236108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45996.501214236108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45996.501214236108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45996.501214236108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45996.501214236108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45996.501214236108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45996.501214236108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45996.501214236108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45996.501214236108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45996.501214236108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45996.501214236108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45996.501214236108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45996.501214236108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45996.501214236108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45996.501214236108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45996.501214236108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45996.501214236108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45996.501214236108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45996.501214236108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45996.501214236108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45996.501214236108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45996.501214236108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45996.501214236108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45996.501214236108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45996.501214236108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45996.501214236108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45996.501214236108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45996.501214236108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45996.501214236108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45996.501214236108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45996.501214236108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45996.501214236108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45996.501214236108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45996.501214236108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45996.501214236108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45996.501214236108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45996.501214236108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45996.501214236108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45996.501214236108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45996.501214236108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45996.501214236108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45996.501214236108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45996.501214236108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45996.501214236108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45996.501214236108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45996.501214236108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45996.501214236108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45996.501214236108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45996.501214236108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45996.501214236108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45996.501214236108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45996.501214236108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45996.501214236108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45996.501214236108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45996.501214236108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45996.501214236108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45996.501214236108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45996.501214236108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45996.501214236108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45996.501214236108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45996.501214236108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45996.501214236108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45996.501214236108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45996.501214236108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45996.501214236108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45996.501214236108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45996.501214236108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45996.501214236108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45996.501214236108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45996.501214236108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45996.501214236108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45996.501214236108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45996.501214236108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45996.501214236108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45996.501214236108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45996.501214236108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45996.501214236108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45996.501214236108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104.66915405092004</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70.312336921291717</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47.840103124995949</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15.127915509256127</v>
      </c>
      <c r="H5" s="133">
        <v>45981.360798611109</v>
      </c>
      <c r="I5" s="104" t="str">
        <f>IFERROR(VLOOKUP(D5,DB!A:F,6,0),"")</f>
        <v>SCECO</v>
      </c>
      <c r="J5" s="104" t="str">
        <f>IFERROR(VLOOKUP(D5,DB!A:G,7,0),"")</f>
        <v>Dead</v>
      </c>
      <c r="K5" s="104" t="s">
        <v>39127</v>
      </c>
      <c r="L5" s="104" t="str">
        <f>IFERROR(VLOOKUP(D5,DB!A:I,9,0),"")</f>
        <v>Latis</v>
      </c>
    </row>
    <row r="6" spans="1:13">
      <c r="A6" s="158" t="s">
        <v>39128</v>
      </c>
      <c r="B6" s="37" t="str">
        <f>IFERROR(VLOOKUP(D6,DB!A:K,11,0),"")</f>
        <v>R5</v>
      </c>
      <c r="C6" s="37">
        <v>1</v>
      </c>
      <c r="D6" s="37" t="s">
        <v>35993</v>
      </c>
      <c r="E6" s="104" t="s">
        <v>39106</v>
      </c>
      <c r="F6" s="38">
        <v>45996.469814814816</v>
      </c>
      <c r="G6" s="132">
        <f t="shared" ref="G6:G25" ca="1" si="2">IFERROR(NOW()-F6,"")</f>
        <v>3.1399305553350132E-2</v>
      </c>
      <c r="H6" s="38">
        <v>45996.464259259257</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32">
        <f t="shared" ca="1" si="2"/>
        <v>45996.50121412037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45996.50121412037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45996.50121412037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45996.50121412037</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45996.50121412037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45996.50121412037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45996.50121412037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45996.50121412037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45996.50121412037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45996.50121412037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45996.50121412037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45996.50121412037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45996.50121412037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45996.50121412037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45996.50121412037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45996.50121412037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45996.50121412037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45996.50121412037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45996.50121412037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45996.50121412037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45996.50121412037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45996.50121412037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45996.50121412037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45996.50121412037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45996.50121412037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45996.50121412037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45996.50121412037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45996.50121412037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45996.50121412037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45996.50121412037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45996.50121412037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45996.50121412037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45996.50121412037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45996.50121412037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45996.50121412037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45996.50121412037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45996.50121412037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45996.50121412037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45996.50121412037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45996.50121412037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45996.50121412037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45996.50121412037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45996.50121412037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45996.50121412037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45996.50121412037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45996.50121412037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45996.50121412037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45996.50121412037</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45996.50121412037</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45996.50121412037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45996.50121412037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45996.50121412037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45996.50121412037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45996.50121412037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45996.50121412037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45996.50121412037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45996.50121412037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45996.50121412037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45996.50121412037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45996.50121412037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45996.50121412037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45996.50121412037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45996.50121412037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45996.50121412037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45996.50121412037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45996.50121412037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45996.50121412037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45996.50121412037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45996.50121412037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45996.50121412037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45996.50121412037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45996.50121412037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45996.50121412037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45996.50121412037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45996.50121412037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45996.50121412037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45996.50121412037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45996.50121412037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45996.50121412037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45996.50121412037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45996.50121412037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45996.50121412037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45996.50121412037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45996.50121412037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45996.50121412037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45996.50121412037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45996.50121412037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45996.50121412037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45996.50121412037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45996.50121412037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45996.50121412037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45996.50121412037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45996.50121412037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45996.50121412037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45996.50121412037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45996.50121412037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45996.50121412037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45996.50121412037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45996.50121412037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45996.50121412037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45996.50121412037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45996.50121412037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45996.50121412037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45996.50121412037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45996.50121412037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45996.50121412037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45996.50121412037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45996.50121412037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45996.50121412037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45996.50121412037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45996.50121412037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45996.50121412037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45996.50121412037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45996.50121412037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45996.50121412037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45996.50121412037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45996.50121412037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45996.50121412037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45996.50121412037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45996.50121412037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45996.50121412037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45996.50121412037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45996.50121412037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45996.50121412037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45996.50121412037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45996.50121412037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45996.50121412037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45996.50121412037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45996.50121412037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45996.50121412037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45996.50121412037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45996.50121412037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45996.50121412037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45996.50121412037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45996.50121412037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45996.50121412037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45996.50121412037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45996.50121412037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45996.50121412037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45996.50121412037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45996.50121412037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45996.50121412037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45996.50121412037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45996.50121412037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45996.50121412037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45996.50121412037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45996.50121412037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45996.50121412037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45996.50121412037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45996.50121412037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45996.50121412037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45996.50121412037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45996.50121412037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45996.50121412037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45996.50121412037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45996.50121412037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45996.50121412037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45996.50121412037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45996.50121412037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45996.50121412037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45996.50121412037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45996.50121412037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45996.50121412037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45996.50121412037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45996.50121412037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45996.50121412037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45996.50121412037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45996.50121412037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45996.50121412037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45996.50121412037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45996.50121412037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45996.50121412037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45996.50121412037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45996.50121412037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45996.50121412037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45996.50121412037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45996.50121412037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45996.50121412037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45996.50121412037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45996.50121412037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45996.50121412037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45996.50121412037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45996.50121412037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45996.50121412037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45996.50121412037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45996.50121412037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45996.50121412037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45996.50121412037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45996.50121412037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45996.50121412037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45996.50121412037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45996.50121412037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45996.50121412037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45996.50121412037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45996.50121412037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45996.50121412037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45996.50121412037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45996.50121412037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45996.50121412037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45996.50121412037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45996.50121412037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45996.50121412037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45996.50121412037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45996.50121412037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45996.50121412037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45996.50121412037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45996.50121412037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45996.50121412037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45996.50121412037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45996.50121412037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45996.50121412037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45996.50121412037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45996.50121412037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45996.50121412037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45996.50121412037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45996.50121412037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45996.50121412037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45996.50121412037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45996.50121412037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45996.50121412037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45996.50121412037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45996.50121412037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45996.50121412037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45996.50121412037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45996.50121412037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45996.50121412037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45996.50121412037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45996.50121412037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45996.50121412037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45996.50121412037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45996.50121412037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45996.50121412037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45996.50121412037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45996.50121412037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45996.50121412037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45996.50121412037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45996.50121412037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45996.50121412037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45996.50121412037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45996.50121412037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45996.50121412037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45996.50121412037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45996.50121412037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45996.50121412037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45996.50121412037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45996.50121412037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45996.50121412037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45996.50121412037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45996.50121412037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45996.50121412037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45996.50121412037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45996.50121412037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45996.50121412037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45996.50121412037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45996.50121412037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45996.50121412037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45996.50121412037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45996.50121412037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45996.50121412037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45996.50121412037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45996.50121412037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45996.50121412037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45996.50121412037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45996.50121412037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45996.50121412037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45996.50121412037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45996.50121412037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45996.50121412037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45996.50121412037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45996.50121412037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45996.50121412037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45996.50121412037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45996.50121412037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45996.50121412037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45996.50121412037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45996.50121412037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45996.50121412037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45996.50121412037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45996.50121412037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45996.50121412037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45996.50121412037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45996.50121412037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45996.50121412037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45996.50121412037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45996.50121412037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45996.50121412037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45996.50121412037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45996.50121412037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45996.50121412037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45996.50121412037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45996.50121412037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45996.50121412037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45996.50121412037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45996.50121412037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45996.50121412037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45996.50121412037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45996.50121412037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45996.50121412037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45996.50121412037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45996.50121412037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45996.50121412037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45996.50121412037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45996.50121412037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45996.50121412037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45996.50121412037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45996.50121412037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45996.50121412037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45996.50121412037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45996.50121412037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45996.50121412037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45996.50121412037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45996.50121412037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45996.50121412037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45996.50121412037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45996.50121412037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45996.50121412037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45996.50121412037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45996.50121412037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45996.50121412037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45996.50121412037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45996.50121412037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45996.50121412037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45996.50121412037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45996.50121412037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45996.50121412037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45996.50121412037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45996.50121412037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45996.50121412037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45996.50121412037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45996.50121412037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45996.50121412037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45996.50121412037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45996.50121412037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45996.50121412037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45996.50121412037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45996.50121412037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45996.50121412037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45996.50121412037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45996.50121412037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45996.50121412037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45996.50121412037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45996.50121412037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45996.50121412037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45996.50121412037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45996.50121412037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45996.50121412037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45996.50121412037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45996.50121412037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45996.50121412037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45996.50121412037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45996.50121412037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45996.50121412037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45996.50121412037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45996.50121412037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45996.50121412037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45996.50121412037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45996.50121412037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45996.50121412037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45996.50121412037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45996.50121412037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45996.50121412037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45996.50121412037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45996.50121412037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45996.50121412037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45996.50121412037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45996.50121412037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45996.50121412037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45996.50121412037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45996.50121412037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45996.50121412037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45996.50121412037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45996.50121412037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45996.50121412037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45996.50121412037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45996.50121412037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45996.50121412037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45996.50121412037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45996.50121412037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45996.50121412037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45996.50121412037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45996.50121412037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45996.50121412037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45996.50121412037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45996.50121412037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45996.50121412037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45996.50121412037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45996.50121412037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45996.50121412037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45996.50121412037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45996.50121412037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45996.50121412037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45996.50121412037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45996.50121412037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45996.50121412037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45996.50121412037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45996.50121412037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45996.50121412037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45996.50121412037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45996.50121412037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45996.50121412037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45996.50121412037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45996.50121412037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45996.50121412037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45996.50121412037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45996.50121412037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45996.50121412037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45996.50121412037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45996.50121412037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45996.50121412037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45996.50121412037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45996.50121412037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45996.50121412037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45996.50121412037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45996.50121412037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45996.50121412037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45996.50121412037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45996.50121412037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45996.50121412037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45996.50121412037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45996.50121412037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45996.50121412037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45996.50121412037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45996.50121412037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45996.50121412037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45996.50121412037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45996.50121412037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45996.50121412037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45996.50121412037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45996.50121412037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45996.50121412037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45996.50121412037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45996.50121412037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45996.50121412037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45996.50121412037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45996.50121412037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45996.50121412037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45996.50121412037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45996.50121412037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45996.50121412037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45996.50121412037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45996.50121412037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45996.50121412037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45996.50121412037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45996.50121412037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45996.50121412037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45996.50121412037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45996.50121412037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45996.50121412037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45996.50121412037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45996.50121412037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45996.50121412037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45996.50121412037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45996.50121412037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45996.50121412037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45996.50121412037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45996.50121412037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45996.50121412037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45996.50121412037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45996.50121412037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45996.50121412037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45996.50121412037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45996.50121412037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45996.50121412037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45996.50121412037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45996.50121412037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45996.50121412037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45996.50121412037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45996.50121412037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45996.50121412037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45996.50121412037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45996.50121412037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45996.50121412037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