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457" documentId="13_ncr:1_{F6CB121F-512D-4AA6-A0C1-0FB36C537598}" xr6:coauthVersionLast="47" xr6:coauthVersionMax="47" xr10:uidLastSave="{D3FDE6D2-0A61-40A8-B1FD-628B809F3ABD}"/>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5" l="1"/>
  <c r="G6" i="5"/>
  <c r="I6" i="5"/>
  <c r="J6" i="5"/>
  <c r="L6" i="5"/>
  <c r="L4" i="4"/>
  <c r="L5" i="4"/>
  <c r="L6" i="4"/>
  <c r="L7" i="4"/>
  <c r="L8" i="4"/>
  <c r="L9" i="4"/>
  <c r="I4" i="4"/>
  <c r="J4" i="4"/>
  <c r="I5" i="4"/>
  <c r="J5" i="4"/>
  <c r="I6" i="4"/>
  <c r="J6" i="4"/>
  <c r="I7" i="4"/>
  <c r="J7" i="4"/>
  <c r="I8" i="4"/>
  <c r="J8" i="4"/>
  <c r="I9" i="4"/>
  <c r="J9" i="4"/>
  <c r="I10" i="4"/>
  <c r="J10" i="4"/>
  <c r="I11" i="4"/>
  <c r="J11" i="4"/>
  <c r="B3" i="4"/>
  <c r="I3" i="4"/>
  <c r="J3" i="4"/>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 i="5"/>
  <c r="G4" i="5"/>
  <c r="I4" i="5"/>
  <c r="J4" i="5"/>
  <c r="L4" i="5"/>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L3" i="1"/>
  <c r="L4" i="1"/>
  <c r="L5" i="1"/>
  <c r="L6" i="1"/>
  <c r="L7" i="1"/>
  <c r="J3" i="1"/>
  <c r="J4" i="1"/>
  <c r="J5" i="1"/>
  <c r="J6" i="1"/>
  <c r="J7" i="1"/>
  <c r="I3" i="1"/>
  <c r="I4" i="1"/>
  <c r="I5" i="1"/>
  <c r="I6" i="1"/>
  <c r="I7" i="1"/>
  <c r="G3" i="1"/>
  <c r="G4" i="1"/>
  <c r="G5" i="1"/>
  <c r="G6" i="1"/>
  <c r="G7" i="1"/>
  <c r="B3" i="1"/>
  <c r="B4" i="1"/>
  <c r="B5" i="1"/>
  <c r="B6" i="1"/>
  <c r="B7" i="1"/>
  <c r="G3" i="5"/>
  <c r="G2" i="5"/>
  <c r="G2" i="4"/>
  <c r="J2" i="1"/>
  <c r="L2" i="1"/>
  <c r="L3"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<sst xmlns="http://schemas.openxmlformats.org/spreadsheetml/2006/main" count="179017" uniqueCount="39101">
  <si>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</si>
  <si>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</si>
  <si>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</si>
  <si>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</si>
  <si>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</si>
  <si>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</si>
  <si>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</si>
  <si>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</si>
  <si>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</si>
  <si>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</si>
  <si>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</si>
  <si>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</si>
  <si>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</si>
  <si>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</si>
  <si>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</si>
  <si>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</si>
  <si>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</si>
  <si>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</si>
  <si>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</si>
  <si>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</si>
  <si>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</si>
  <si>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</si>
  <si>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</si>
  <si>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</si>
  <si>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</si>
  <si>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</si>
  <si>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</si>
  <si>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</si>
  <si>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</si>
  <si>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</si>
  <si>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</si>
  <si>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</si>
  <si>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</si>
  <si>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</si>
  <si>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</si>
  <si>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</si>
  <si>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</si>
  <si>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</si>
  <si>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</si>
  <si>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</si>
  <si>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</si>
  <si>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</si>
  <si>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</si>
  <si>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</si>
  <si>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</si>
  <si>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</si>
  <si>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</si>
  <si>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</si>
  <si>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</si>
  <si>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</si>
  <si>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</si>
  <si>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</si>
  <si>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</si>
  <si>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</si>
  <si>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</si>
  <si>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</si>
  <si>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</si>
  <si>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</si>
  <si>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</si>
  <si>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</si>
  <si>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</si>
  <si>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</si>
  <si>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</si>
  <si>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</si>
  <si>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</si>
  <si>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</si>
  <si>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</si>
  <si>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</si>
  <si>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</si>
  <si>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</si>
  <si>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</si>
  <si>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</si>
  <si>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</si>
  <si>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</si>
  <si>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</si>
  <si>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</si>
  <si>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</si>
  <si>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</si>
  <si>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</si>
  <si>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</si>
  <si>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</si>
  <si>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</si>
  <si>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</si>
  <si>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</si>
  <si>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</si>
  <si>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</si>
  <si>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</si>
  <si>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</si>
  <si>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</si>
  <si>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</si>
  <si>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</si>
  <si>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</si>
  <si>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</si>
  <si>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</si>
  <si>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</si>
  <si>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</si>
  <si>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</si>
  <si>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</si>
  <si>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</si>
  <si>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</si>
  <si>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</si>
  <si>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</si>
  <si>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</si>
  <si>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</si>
  <si>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</si>
  <si>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</si>
  <si>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</si>
  <si>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</si>
  <si>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</si>
  <si>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</si>
  <si>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</si>
  <si>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</si>
  <si>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</si>
  <si>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</si>
  <si>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</si>
  <si>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</si>
  <si>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</si>
  <si>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</si>
  <si>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</si>
  <si>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</si>
  <si>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</si>
  <si>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</si>
  <si>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</si>
  <si>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</si>
  <si>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</si>
  <si>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</si>
  <si>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</si>
  <si>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</si>
  <si>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</si>
  <si>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</si>
  <si>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</si>
  <si>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</si>
  <si>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</si>
  <si>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</si>
  <si>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</si>
  <si>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</si>
  <si>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</si>
  <si>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</si>
  <si>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</si>
  <si>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</si>
  <si>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</si>
  <si>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</si>
  <si>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</si>
  <si>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</si>
  <si>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</si>
  <si>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</si>
  <si>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</si>
  <si>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</si>
  <si>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</si>
  <si>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</si>
  <si>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</si>
  <si>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</si>
  <si>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</si>
  <si>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</si>
  <si>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</si>
  <si>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</si>
  <si>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</si>
  <si>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</si>
  <si>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</si>
  <si>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</si>
  <si>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</si>
  <si>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</si>
  <si>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</si>
  <si>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</si>
  <si>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</si>
  <si>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</si>
  <si>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</si>
  <si>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</si>
  <si>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</si>
  <si>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</si>
  <si>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</si>
  <si>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</si>
  <si>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</si>
  <si>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</si>
  <si>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</si>
  <si>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</si>
  <si>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</si>
  <si>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</si>
  <si>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</si>
  <si>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</si>
  <si>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</si>
  <si>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</si>
  <si>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</si>
  <si>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</si>
  <si>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</si>
  <si>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</si>
  <si>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</si>
  <si>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</si>
  <si>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</si>
  <si>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</si>
  <si>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</si>
  <si>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</si>
  <si>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</si>
  <si>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</si>
  <si>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</si>
  <si>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</si>
  <si>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</si>
  <si>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</si>
  <si>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</si>
  <si>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</si>
  <si>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</si>
  <si>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</si>
  <si>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</si>
  <si>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</si>
  <si>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</si>
  <si>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</si>
  <si>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</si>
  <si>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</si>
  <si>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</si>
  <si>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</si>
  <si>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</si>
  <si>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</si>
  <si>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</si>
  <si>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</si>
  <si>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</si>
  <si>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</si>
  <si>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</si>
  <si>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</si>
  <si>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</si>
  <si>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</si>
  <si>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</si>
  <si>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</si>
  <si>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</si>
  <si>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</si>
  <si>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</si>
  <si>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</si>
  <si>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</si>
  <si>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</si>
  <si>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</si>
  <si>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</si>
  <si>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</si>
  <si>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</si>
  <si>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</si>
  <si>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</si>
  <si>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</si>
  <si>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</si>
  <si>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</si>
  <si>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</si>
  <si>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</si>
  <si>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</si>
  <si>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</si>
  <si>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</si>
  <si>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</si>
  <si>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</si>
  <si>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</si>
  <si>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</si>
  <si>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</si>
  <si>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</si>
  <si>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</si>
  <si>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</si>
  <si>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</si>
  <si>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</si>
  <si>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</si>
  <si>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</si>
  <si>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</si>
  <si>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</si>
  <si>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</si>
  <si>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</si>
  <si>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</si>
  <si>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</si>
  <si>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</si>
  <si>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</si>
  <si>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</si>
  <si>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</si>
  <si>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</si>
  <si>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</si>
  <si>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</si>
  <si>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</si>
  <si>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</si>
  <si>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</si>
  <si>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</si>
  <si>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</si>
  <si>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</si>
  <si>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</si>
  <si>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</si>
  <si>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</si>
  <si>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</si>
  <si>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</si>
  <si>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</si>
  <si>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</si>
  <si>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</si>
  <si>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</si>
  <si>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</si>
  <si>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</si>
  <si>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</si>
  <si>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</si>
  <si>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</si>
  <si>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</si>
  <si>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</si>
  <si>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</si>
  <si>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</si>
  <si>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</si>
  <si>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</si>
  <si>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</si>
  <si>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</si>
  <si>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</si>
  <si>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</si>
  <si>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</si>
  <si>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</si>
  <si>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</si>
  <si>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</si>
  <si>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</si>
  <si>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</si>
  <si>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</si>
  <si>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</si>
  <si>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</si>
  <si>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</si>
  <si>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</si>
  <si>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</si>
  <si>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</si>
  <si>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</si>
  <si>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</si>
  <si>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</si>
  <si>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</si>
  <si>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</si>
  <si>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</si>
  <si>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</si>
  <si>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</si>
  <si>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</si>
  <si>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</si>
  <si>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</si>
  <si>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</si>
  <si>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</si>
  <si>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</si>
  <si>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</si>
  <si>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</si>
  <si>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</si>
  <si>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</si>
  <si>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</si>
  <si>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</si>
  <si>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</si>
  <si>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</si>
  <si>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</si>
  <si>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</si>
  <si>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</si>
  <si>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</si>
  <si>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</si>
  <si>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</si>
  <si>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</si>
  <si>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</si>
  <si>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</si>
  <si>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</si>
  <si>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</si>
  <si>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</si>
  <si>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</si>
  <si>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</si>
  <si>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</si>
  <si>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</si>
  <si>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</si>
  <si>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</si>
  <si>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</si>
  <si>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</si>
  <si>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</si>
  <si>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</si>
  <si>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</si>
  <si>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</si>
  <si>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</si>
  <si>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</si>
  <si>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</si>
  <si>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</si>
  <si>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</si>
  <si>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</si>
  <si>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</si>
  <si>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</si>
  <si>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</si>
  <si>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</si>
  <si>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</si>
  <si>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</si>
  <si>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</si>
  <si>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</si>
  <si>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</si>
  <si>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</si>
  <si>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</si>
  <si>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</si>
  <si>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</si>
  <si>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</si>
  <si>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</si>
  <si>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</si>
  <si>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</si>
  <si>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</si>
  <si>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</si>
  <si>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</si>
  <si>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</si>
  <si>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</si>
  <si>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</si>
  <si>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</si>
  <si>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</si>
  <si>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</si>
  <si>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</si>
  <si>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</si>
  <si>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</si>
  <si>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</si>
  <si>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</si>
  <si>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</si>
  <si>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</si>
  <si>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</si>
  <si>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</si>
  <si>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</si>
  <si>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</si>
  <si>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</si>
  <si>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</si>
  <si>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</si>
  <si>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</si>
  <si>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</si>
  <si>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</si>
  <si>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</si>
  <si>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</si>
  <si>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</si>
  <si>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</si>
  <si>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</si>
  <si>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</si>
  <si>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</si>
  <si>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</si>
  <si>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</si>
  <si>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</si>
  <si>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</si>
  <si>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</si>
  <si>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</si>
  <si>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</si>
  <si>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</si>
  <si>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</si>
  <si>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</si>
  <si>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</si>
  <si>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</si>
  <si>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</si>
  <si>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</si>
  <si>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</si>
  <si>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</si>
  <si>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</si>
  <si>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</si>
  <si>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</si>
  <si>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</si>
  <si>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</si>
  <si>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</si>
  <si>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</si>
  <si>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</si>
  <si>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</si>
  <si>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</si>
  <si>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</si>
  <si>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</si>
  <si>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</si>
  <si>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</si>
  <si>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</si>
  <si>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</si>
  <si>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</si>
  <si>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</si>
  <si>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</si>
  <si>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</si>
  <si>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</si>
  <si>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</si>
  <si>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</si>
  <si>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</si>
  <si>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</si>
  <si>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</si>
  <si>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</si>
  <si>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</si>
  <si>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</si>
  <si>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</si>
  <si>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</si>
  <si>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</si>
  <si>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</si>
  <si>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</si>
  <si>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</si>
  <si>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</si>
  <si>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</si>
  <si>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</si>
  <si>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</si>
  <si>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</si>
  <si>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</si>
  <si>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</si>
  <si>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</si>
  <si>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</si>
  <si>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</si>
  <si>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</si>
  <si>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</si>
  <si>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</si>
  <si>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</si>
  <si>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</si>
  <si>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</si>
  <si>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</si>
  <si>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</si>
  <si>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</si>
  <si>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</si>
  <si>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</si>
  <si>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</si>
  <si>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</si>
  <si>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</si>
  <si>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</si>
  <si>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</si>
  <si>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</si>
  <si>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</si>
  <si>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</si>
  <si>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</si>
  <si>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</si>
  <si>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</si>
  <si>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</si>
  <si>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</si>
  <si>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</si>
  <si>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</si>
  <si>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</si>
  <si>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</si>
  <si>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</si>
  <si>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</si>
  <si>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</si>
  <si>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</si>
  <si>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</si>
  <si>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</si>
  <si>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</si>
  <si>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</si>
  <si>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</si>
  <si>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</si>
  <si>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</si>
  <si>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</si>
  <si>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</si>
  <si>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</si>
  <si>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</si>
  <si>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</si>
  <si>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</si>
  <si>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</si>
  <si>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</si>
  <si>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</si>
  <si>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</si>
  <si>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</si>
  <si>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</si>
  <si>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</si>
  <si>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</si>
  <si>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</si>
  <si>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</si>
  <si>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</si>
  <si>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</si>
  <si>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</si>
  <si>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</si>
  <si>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</si>
  <si>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</si>
  <si>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</si>
  <si>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</si>
  <si>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</si>
  <si>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</si>
  <si>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</si>
  <si>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</si>
  <si>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</si>
  <si>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</si>
  <si>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</si>
  <si>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</si>
  <si>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</si>
  <si>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</si>
  <si>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</si>
  <si>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</si>
  <si>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</si>
  <si>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</si>
  <si>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</si>
  <si>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</si>
  <si>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</si>
  <si>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</si>
  <si>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</si>
  <si>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</si>
  <si>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</si>
  <si>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</si>
  <si>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</si>
  <si>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</si>
  <si>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</si>
  <si>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</si>
  <si>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</si>
  <si>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</si>
  <si>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</si>
  <si>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</si>
  <si>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</si>
  <si>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</si>
  <si>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</si>
  <si>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</si>
  <si>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</si>
  <si>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</si>
  <si>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</si>
  <si>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</si>
  <si>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</si>
  <si>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</si>
  <si>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</si>
  <si>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</si>
  <si>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</si>
  <si>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</si>
  <si>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</si>
  <si>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</si>
  <si>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</si>
  <si>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</si>
  <si>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</si>
  <si>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</si>
  <si>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</si>
  <si>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</si>
  <si>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</si>
  <si>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</si>
  <si>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</si>
  <si>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</si>
  <si>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</si>
  <si>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</si>
  <si>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</si>
  <si>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</si>
  <si>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</si>
  <si>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</si>
  <si>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</si>
  <si>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</si>
  <si>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</si>
  <si>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</si>
  <si>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</si>
  <si>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</si>
  <si>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</si>
  <si>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</si>
  <si>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</si>
  <si>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</si>
  <si>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</si>
  <si>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</si>
  <si>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</si>
  <si>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</si>
  <si>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</si>
  <si>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</si>
  <si>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</si>
  <si>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</si>
  <si>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</si>
  <si>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</si>
  <si>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</si>
  <si>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</si>
  <si>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</si>
  <si>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</si>
  <si>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</si>
  <si>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</si>
  <si>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</si>
  <si>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</si>
  <si>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</si>
  <si>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</si>
  <si>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</si>
  <si>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</si>
  <si>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</si>
  <si>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</si>
  <si>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</si>
  <si>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</si>
  <si>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</si>
  <si>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</si>
  <si>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</si>
  <si>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</si>
  <si>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</si>
  <si>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</si>
  <si>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</si>
  <si>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</si>
  <si>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</si>
  <si>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</si>
  <si>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</si>
  <si>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</si>
  <si>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</si>
  <si>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</si>
  <si>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</si>
  <si>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</si>
  <si>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</si>
  <si>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</si>
  <si>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</si>
  <si>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</si>
  <si>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</si>
  <si>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</si>
  <si>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</si>
  <si>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</si>
  <si>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</si>
  <si>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</si>
  <si>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</si>
  <si>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</si>
  <si>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</si>
  <si>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</si>
  <si>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</si>
  <si>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</si>
  <si>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</si>
  <si>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</si>
  <si>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</si>
  <si>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</si>
  <si>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</si>
  <si>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</si>
  <si>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</si>
  <si>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</si>
  <si>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</si>
  <si>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</si>
  <si>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</si>
  <si>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</si>
  <si>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</si>
  <si>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</si>
  <si>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</si>
  <si>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</si>
  <si>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</si>
  <si>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</si>
  <si>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</si>
  <si>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</si>
  <si>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</si>
  <si>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</si>
  <si>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</si>
  <si>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</si>
  <si>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</si>
  <si>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</si>
  <si>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</si>
  <si>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</si>
  <si>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</si>
  <si>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</si>
  <si>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</si>
  <si>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</si>
  <si>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</si>
  <si>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</si>
  <si>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</si>
  <si>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</si>
  <si>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</si>
  <si>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</si>
  <si>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</si>
  <si>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</si>
  <si>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</si>
  <si>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</si>
  <si>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</si>
  <si>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</si>
  <si>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</si>
  <si>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</si>
  <si>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</si>
  <si>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</si>
  <si>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</si>
  <si>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</si>
  <si>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</si>
  <si>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</si>
  <si>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</si>
  <si>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</si>
  <si>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</si>
  <si>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</si>
  <si>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</si>
  <si>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</si>
  <si>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</si>
  <si>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</si>
  <si>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</si>
  <si>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</si>
  <si>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</si>
  <si>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</si>
  <si>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</si>
  <si>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</si>
  <si>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</si>
  <si>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</si>
  <si>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</si>
  <si>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</si>
  <si>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</si>
  <si>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</si>
  <si>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</si>
  <si>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</si>
  <si>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</si>
  <si>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</si>
  <si>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</si>
  <si>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</si>
  <si>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</si>
  <si>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</si>
  <si>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</si>
  <si>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</si>
  <si>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</si>
  <si>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</si>
  <si>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</si>
  <si>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</si>
  <si>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</si>
  <si>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</si>
  <si>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</si>
  <si>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</si>
  <si>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</si>
  <si>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</si>
  <si>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</si>
  <si>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</si>
  <si>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</si>
  <si>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</si>
  <si>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</si>
  <si>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</si>
  <si>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</si>
  <si>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</si>
  <si>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</si>
  <si>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</si>
  <si>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</si>
  <si>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</si>
  <si>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</si>
  <si>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</si>
  <si>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</si>
  <si>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</si>
  <si>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</si>
  <si>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</si>
  <si>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</si>
  <si>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</si>
  <si>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</si>
  <si>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</si>
  <si>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</si>
  <si>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</si>
  <si>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</si>
  <si>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</si>
  <si>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</si>
  <si>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</si>
  <si>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</si>
  <si>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</si>
  <si>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</si>
  <si>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</si>
  <si>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</si>
  <si>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</si>
  <si>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</si>
  <si>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</si>
  <si>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</si>
  <si>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</si>
  <si>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</si>
  <si>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</si>
  <si>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</si>
  <si>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</si>
  <si>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</si>
  <si>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</si>
  <si>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</si>
  <si>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</si>
  <si>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</si>
  <si>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</si>
  <si>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</si>
  <si>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</si>
  <si>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</si>
  <si>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</si>
  <si>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</si>
  <si>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</si>
  <si>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</si>
  <si>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</si>
  <si>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</si>
  <si>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</si>
  <si>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</si>
  <si>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</si>
  <si>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</si>
  <si>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</si>
  <si>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</si>
  <si>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</si>
  <si>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</si>
  <si>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</si>
  <si>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</si>
  <si>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</si>
  <si>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</si>
  <si>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</si>
  <si>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</si>
  <si>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</si>
  <si>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</si>
  <si>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</si>
  <si>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</si>
  <si>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</si>
  <si>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</si>
  <si>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</si>
  <si>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</si>
  <si>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</si>
  <si>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</si>
  <si>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</si>
  <si>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</si>
  <si>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</si>
  <si>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</si>
  <si>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</si>
  <si>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</si>
  <si>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</si>
  <si>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</si>
  <si>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</si>
  <si>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</si>
  <si>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</si>
  <si>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</si>
  <si>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</si>
  <si>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</si>
  <si>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</si>
  <si>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</si>
  <si>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</si>
  <si>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</si>
  <si>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</si>
  <si>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</si>
  <si>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</si>
  <si>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</si>
  <si>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</si>
  <si>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</si>
  <si>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</si>
  <si>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</si>
  <si>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</si>
  <si>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</si>
  <si>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</si>
  <si>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</si>
  <si>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</si>
  <si>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</si>
  <si>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</si>
  <si>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</si>
  <si>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</si>
  <si>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</si>
  <si>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</si>
  <si>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</si>
  <si>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</si>
  <si>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</si>
  <si>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</si>
  <si>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</si>
  <si>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</si>
  <si>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</si>
  <si>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</si>
  <si>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</si>
  <si>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</si>
  <si>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</si>
  <si>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</si>
  <si>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</si>
  <si>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</si>
  <si>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</si>
  <si>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</si>
  <si>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</si>
  <si>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</si>
  <si>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</si>
  <si>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</si>
  <si>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</si>
  <si>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</si>
  <si>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</si>
  <si>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</si>
  <si>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</si>
  <si>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</si>
  <si>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</si>
  <si>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</si>
  <si>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</si>
  <si>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</si>
  <si>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</si>
  <si>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</si>
  <si>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</si>
  <si>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</si>
  <si>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</si>
  <si>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</si>
  <si>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</si>
  <si>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</si>
  <si>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</si>
  <si>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</si>
  <si>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</si>
  <si>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</si>
  <si>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</si>
  <si>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</si>
  <si>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</si>
  <si>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</si>
  <si>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</si>
  <si>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</si>
  <si>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</si>
  <si>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</si>
  <si>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</si>
  <si>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</si>
  <si>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</si>
  <si>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</si>
  <si>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</si>
  <si>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</si>
  <si>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</si>
  <si>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</si>
  <si>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</si>
  <si>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</si>
  <si>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</si>
  <si>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</si>
  <si>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</si>
  <si>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</si>
  <si>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</si>
  <si>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</si>
  <si>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</si>
  <si>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</si>
  <si>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</si>
  <si>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</si>
  <si>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</si>
  <si>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</si>
  <si>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</si>
  <si>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</si>
  <si>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</si>
  <si>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</si>
  <si>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</si>
  <si>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</si>
  <si>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</si>
  <si>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</si>
  <si>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</si>
  <si>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</si>
  <si>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</si>
  <si>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</si>
  <si>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</si>
  <si>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</si>
  <si>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</si>
  <si>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</si>
  <si>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</si>
  <si>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</si>
  <si>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</si>
  <si>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</si>
  <si>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</si>
  <si>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</si>
  <si>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</si>
  <si>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</si>
  <si>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</si>
  <si>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</si>
  <si>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</si>
  <si>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</si>
  <si>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</si>
  <si>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</si>
  <si>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</si>
  <si>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</si>
  <si>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</si>
  <si>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</si>
  <si>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</si>
  <si>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</si>
  <si>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</si>
  <si>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</si>
  <si>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</si>
  <si>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</si>
  <si>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</si>
  <si>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</si>
  <si>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</si>
  <si>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</si>
  <si>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</si>
  <si>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</si>
  <si>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</si>
  <si>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</si>
  <si>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</si>
  <si>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</si>
  <si>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</si>
  <si>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</si>
  <si>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</si>
  <si>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</si>
  <si>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</si>
  <si>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</si>
  <si>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</si>
  <si>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</si>
  <si>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</si>
  <si>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</si>
  <si>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</si>
  <si>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</si>
  <si>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</si>
  <si>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</si>
  <si>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</si>
  <si>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</si>
  <si>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</si>
  <si>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</si>
  <si>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</si>
  <si>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</si>
  <si>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</si>
  <si>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</si>
  <si>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</si>
  <si>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</si>
  <si>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</si>
  <si>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</si>
  <si>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</si>
  <si>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</si>
  <si>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</si>
  <si>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</si>
  <si>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</si>
  <si>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</si>
  <si>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</si>
  <si>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</si>
  <si>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</si>
  <si>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</si>
  <si>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</si>
  <si>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</si>
  <si>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</si>
  <si>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</si>
  <si>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</si>
  <si>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</si>
  <si>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</si>
  <si>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</si>
  <si>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</si>
  <si>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</si>
  <si>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</si>
  <si>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</si>
  <si>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</si>
  <si>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</si>
  <si>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</si>
  <si>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</si>
  <si>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</si>
  <si>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</si>
  <si>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</si>
  <si>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</si>
  <si>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</si>
  <si>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</si>
  <si>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</si>
  <si>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</si>
  <si>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</si>
  <si>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</si>
  <si>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</si>
  <si>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</si>
  <si>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</si>
  <si>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</si>
  <si>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</si>
  <si>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</si>
  <si>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</si>
  <si>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</si>
  <si>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</si>
  <si>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</si>
  <si>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</si>
  <si>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</si>
  <si>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</si>
  <si>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</si>
  <si>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</si>
  <si>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</si>
  <si>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</si>
  <si>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</si>
  <si>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</si>
  <si>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</si>
  <si>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</si>
  <si>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</si>
  <si>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</si>
  <si>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</si>
  <si>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</si>
  <si>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</si>
  <si>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</si>
  <si>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</si>
  <si>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</si>
  <si>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</si>
  <si>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</si>
  <si>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</si>
  <si>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</si>
  <si>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</si>
  <si>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</si>
  <si>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</si>
  <si>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</si>
  <si>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</si>
  <si>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</si>
  <si>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</si>
  <si>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</si>
  <si>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</si>
  <si>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</si>
  <si>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</si>
  <si>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</si>
  <si>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</si>
  <si>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</si>
  <si>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</si>
  <si>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</si>
  <si>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</si>
  <si>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</si>
  <si>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</si>
  <si>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</si>
  <si>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</si>
  <si>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</si>
  <si>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</si>
  <si>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</si>
  <si>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</si>
  <si>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</si>
  <si>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</si>
  <si>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</si>
  <si>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</si>
  <si>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</si>
  <si>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</si>
  <si>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</si>
  <si>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</si>
  <si>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</si>
  <si>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</si>
  <si>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</si>
  <si>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</si>
  <si>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</si>
  <si>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</si>
  <si>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</si>
  <si>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</si>
  <si>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</si>
  <si>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</si>
  <si>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</si>
  <si>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</si>
  <si>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</si>
  <si>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</si>
  <si>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</si>
  <si>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</si>
  <si>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</si>
  <si>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</si>
  <si>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</si>
  <si>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</si>
  <si>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</si>
  <si>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</si>
  <si>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</si>
  <si>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</si>
  <si>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</si>
  <si>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</si>
  <si>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</si>
  <si>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</si>
  <si>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</si>
  <si>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</si>
  <si>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</si>
  <si>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</si>
  <si>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</si>
  <si>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</si>
  <si>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</si>
  <si>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</si>
  <si>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</si>
  <si>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</si>
  <si>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</si>
  <si>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</si>
  <si>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</si>
  <si>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</si>
  <si>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</si>
  <si>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</si>
  <si>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</si>
  <si>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</si>
  <si>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</si>
  <si>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</si>
  <si>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</si>
  <si>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</si>
  <si>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</si>
  <si>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</si>
  <si>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</si>
  <si>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</si>
  <si>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</si>
  <si>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</si>
  <si>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</si>
  <si>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</si>
  <si>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</si>
  <si>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</si>
  <si>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</si>
  <si>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</si>
  <si>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</si>
  <si>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</si>
  <si>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</si>
  <si>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</si>
  <si>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</si>
  <si>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</si>
  <si>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</si>
  <si>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</si>
  <si>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</si>
  <si>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</si>
  <si>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</si>
  <si>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</si>
  <si>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</si>
  <si>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</si>
  <si>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</si>
  <si>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</si>
  <si>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</si>
  <si>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</si>
  <si>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</si>
  <si>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</si>
  <si>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</si>
  <si>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</si>
  <si>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</si>
  <si>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</si>
  <si>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</si>
  <si>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</si>
  <si>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</si>
  <si>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</si>
  <si>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</si>
  <si>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</si>
  <si>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</si>
  <si>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</si>
  <si>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</si>
  <si>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</si>
  <si>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</si>
  <si>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</si>
  <si>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</si>
  <si>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</si>
  <si>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</si>
  <si>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</si>
  <si>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</si>
  <si>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</si>
  <si>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</si>
  <si>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</si>
  <si>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</si>
  <si>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</si>
  <si>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</si>
  <si>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</si>
  <si>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</si>
  <si>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</si>
  <si>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</si>
  <si>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</si>
  <si>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</si>
  <si>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</si>
  <si>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</si>
  <si>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</si>
  <si>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</si>
  <si>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</si>
  <si>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</si>
  <si>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</si>
  <si>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</si>
  <si>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</si>
  <si>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</si>
  <si>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</si>
  <si>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</si>
  <si>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</si>
  <si>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</si>
  <si>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</si>
  <si>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</si>
  <si>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</si>
  <si>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</si>
  <si>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</si>
  <si>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</si>
  <si>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</si>
  <si>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</si>
  <si>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</si>
  <si>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</si>
  <si>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</si>
  <si>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</si>
  <si>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</si>
  <si>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</si>
  <si>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</si>
  <si>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</si>
  <si>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</si>
  <si>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</si>
  <si>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</si>
  <si>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</si>
  <si>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</si>
  <si>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</si>
  <si>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</si>
  <si>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</si>
  <si>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</si>
  <si>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</si>
  <si>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</si>
  <si>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</si>
  <si>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</si>
  <si>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</si>
  <si>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</si>
  <si>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</si>
  <si>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</si>
  <si>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</si>
  <si>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</si>
  <si>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</si>
  <si>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</si>
  <si>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</si>
  <si>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</si>
  <si>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</si>
  <si>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</si>
  <si>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</si>
  <si>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</si>
  <si>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</si>
  <si>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</si>
  <si>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</si>
  <si>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</si>
  <si>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</si>
  <si>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</si>
  <si>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</si>
  <si>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</si>
  <si>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</si>
  <si>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</si>
  <si>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</si>
  <si>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</si>
  <si>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</si>
  <si>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</si>
  <si>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</si>
  <si>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</si>
  <si>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</si>
  <si>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</si>
  <si>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</si>
  <si>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</si>
  <si>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</si>
  <si>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</si>
  <si>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</si>
  <si>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</si>
  <si>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</si>
  <si>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</si>
  <si>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</si>
  <si>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</si>
  <si>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</si>
  <si>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</si>
  <si>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</si>
  <si>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</si>
  <si>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</si>
  <si>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</si>
  <si>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</si>
  <si>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</si>
  <si>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</si>
  <si>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</si>
  <si>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</si>
  <si>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</si>
  <si>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</si>
  <si>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</si>
  <si>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</si>
  <si>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</si>
  <si>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</si>
  <si>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</si>
  <si>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</si>
  <si>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</si>
  <si>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</si>
  <si>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</si>
  <si>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</si>
  <si>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</si>
  <si>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</si>
  <si>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</si>
  <si>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</si>
  <si>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</si>
  <si>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</si>
  <si>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</si>
  <si>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</si>
  <si>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</si>
  <si>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</si>
  <si>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</si>
  <si>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</si>
  <si>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</si>
  <si>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</si>
  <si>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</si>
  <si>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</si>
  <si>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</si>
  <si>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</si>
  <si>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</si>
  <si>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</si>
  <si>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</si>
  <si>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</si>
  <si>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</si>
  <si>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</si>
  <si>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</si>
  <si>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</si>
  <si>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</si>
  <si>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</si>
  <si>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</si>
  <si>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</si>
  <si>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</si>
  <si>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</si>
  <si>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</si>
  <si>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</si>
  <si>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</si>
  <si>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</si>
  <si>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</si>
  <si>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</si>
  <si>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</si>
  <si>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</si>
  <si>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</si>
  <si>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</si>
  <si>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</si>
  <si>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</si>
  <si>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</si>
  <si>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</si>
  <si>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</si>
  <si>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</si>
  <si>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</si>
  <si>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</si>
  <si>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</si>
  <si>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</si>
  <si>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</si>
  <si>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</si>
  <si>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</si>
  <si>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</si>
  <si>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</si>
  <si>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</si>
  <si>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</si>
  <si>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</si>
  <si>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</si>
  <si>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</si>
  <si>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</si>
  <si>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</si>
  <si>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</si>
  <si>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</si>
  <si>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</si>
  <si>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</si>
  <si>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</si>
  <si>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</si>
  <si>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</si>
  <si>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</si>
  <si>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</si>
  <si>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</si>
  <si>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</si>
  <si>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</si>
  <si>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</si>
  <si>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</si>
  <si>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</si>
  <si>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</si>
  <si>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</si>
  <si>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</si>
  <si>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</si>
  <si>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</si>
  <si>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</si>
  <si>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</si>
  <si>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</si>
  <si>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</si>
  <si>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</si>
  <si>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</si>
  <si>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</si>
  <si>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</si>
  <si>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</si>
  <si>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</si>
  <si>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</si>
  <si>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</si>
  <si>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</si>
  <si>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</si>
  <si>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</si>
  <si>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</si>
  <si>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</si>
  <si>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</si>
  <si>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</si>
  <si>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</si>
  <si>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</si>
  <si>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</si>
  <si>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</si>
  <si>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</si>
  <si>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</si>
  <si>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</si>
  <si>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</si>
  <si>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</si>
  <si>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</si>
  <si>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</si>
  <si>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</si>
  <si>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</si>
  <si>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</si>
  <si>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</si>
  <si>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</si>
  <si>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</si>
  <si>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</si>
  <si>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</si>
  <si>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</si>
  <si>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</si>
  <si>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</si>
  <si>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</si>
  <si>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</si>
  <si>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</si>
  <si>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</si>
  <si>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</si>
  <si>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</si>
  <si>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</si>
  <si>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</si>
  <si>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</si>
  <si>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</si>
  <si>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</si>
  <si>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</si>
  <si>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</si>
  <si>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</si>
  <si>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</si>
  <si>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</si>
  <si>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</si>
  <si>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</si>
  <si>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</si>
  <si>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</si>
  <si>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</si>
  <si>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</si>
  <si>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</si>
  <si>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</si>
  <si>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</si>
  <si>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</si>
  <si>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</si>
  <si>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</si>
  <si>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</si>
  <si>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</si>
  <si>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</si>
  <si>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</si>
  <si>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</si>
  <si>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</si>
  <si>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</si>
  <si>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</si>
  <si>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</si>
  <si>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</si>
  <si>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</si>
  <si>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</si>
  <si>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</si>
  <si>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</si>
  <si>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</si>
  <si>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</si>
  <si>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</si>
  <si>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</si>
  <si>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</si>
  <si>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</si>
  <si>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</si>
  <si>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</si>
  <si>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</si>
  <si>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</si>
  <si>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</si>
  <si>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</si>
  <si>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</si>
  <si>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</si>
  <si>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</si>
  <si>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</si>
  <si>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</si>
  <si>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</si>
  <si>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</si>
  <si>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</si>
  <si>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</si>
  <si>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</si>
  <si>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</si>
  <si>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</si>
  <si>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</si>
  <si>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</si>
  <si>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</si>
  <si>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</si>
  <si>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</si>
  <si>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</si>
  <si>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</si>
  <si>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</si>
  <si>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</si>
  <si>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</si>
  <si>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</si>
  <si>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</si>
  <si>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</si>
  <si>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</si>
  <si>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</si>
  <si>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</si>
  <si>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</si>
  <si>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</si>
  <si>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</si>
  <si>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</si>
  <si>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</si>
  <si>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</si>
  <si>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</si>
  <si>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</si>
  <si>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</si>
  <si>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</si>
  <si>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</si>
  <si>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</si>
  <si>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</si>
  <si>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</si>
  <si>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</si>
  <si>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</si>
  <si>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</si>
  <si>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</si>
  <si>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</si>
  <si>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</si>
  <si>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</si>
  <si>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</si>
  <si>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</si>
  <si>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</si>
  <si>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</si>
  <si>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</si>
  <si>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</si>
  <si>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</si>
  <si>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</si>
  <si>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</si>
  <si>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</si>
  <si>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</si>
  <si>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</si>
  <si>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</si>
  <si>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</si>
  <si>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</si>
  <si>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</si>
  <si>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</si>
  <si>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</si>
  <si>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</si>
  <si>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</si>
  <si>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</si>
  <si>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</si>
  <si>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</si>
  <si>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</si>
  <si>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</si>
  <si>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</si>
  <si>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</si>
  <si>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</si>
  <si>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</si>
  <si>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</si>
  <si>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</si>
  <si>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</si>
  <si>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</si>
  <si>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</si>
  <si>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</si>
  <si>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</si>
  <si>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</si>
  <si>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</si>
  <si>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</si>
  <si>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</si>
  <si>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</si>
  <si>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</si>
  <si>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</si>
  <si>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</si>
  <si>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</si>
  <si>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</si>
  <si>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</si>
  <si>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</si>
  <si>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</si>
  <si>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</si>
  <si>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</si>
  <si>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</si>
  <si>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</si>
  <si>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</si>
  <si>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</si>
  <si>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</si>
  <si>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</si>
  <si>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</si>
  <si>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</si>
  <si>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</si>
  <si>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</si>
  <si>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</si>
  <si>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</si>
  <si>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</si>
  <si>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</si>
  <si>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</si>
  <si>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</si>
  <si>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</si>
  <si>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</si>
  <si>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</si>
  <si>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</si>
  <si>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</si>
  <si>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</si>
  <si>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</si>
  <si>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</si>
  <si>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</si>
  <si>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</si>
  <si>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</si>
  <si>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</si>
  <si>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</si>
  <si>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</si>
  <si>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</si>
  <si>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</si>
  <si>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</si>
  <si>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</si>
  <si>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</si>
  <si>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</si>
  <si>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</si>
  <si>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</si>
  <si>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</si>
  <si>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</si>
  <si>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</si>
  <si>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</si>
  <si>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</si>
  <si>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</si>
  <si>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</si>
  <si>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</si>
  <si>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</si>
  <si>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</si>
  <si>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</si>
  <si>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</si>
  <si>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</si>
  <si>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</si>
  <si>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</si>
  <si>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</si>
  <si>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</si>
  <si>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</si>
  <si>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</si>
  <si>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</si>
  <si>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</si>
  <si>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</si>
  <si>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</si>
  <si>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</si>
  <si>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</si>
  <si>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</si>
  <si>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</si>
  <si>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</si>
  <si>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</si>
  <si>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</si>
  <si>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</si>
  <si>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</si>
  <si>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</si>
  <si>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</si>
  <si>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</si>
  <si>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</si>
  <si>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</si>
  <si>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</si>
  <si>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</si>
  <si>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</si>
  <si>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</si>
  <si>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</si>
  <si>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</si>
  <si>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</si>
  <si>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</si>
  <si>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</si>
  <si>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</si>
  <si>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</si>
  <si>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</si>
  <si>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</si>
  <si>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</si>
  <si>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</si>
  <si>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</si>
  <si>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</si>
  <si>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</si>
  <si>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</si>
  <si>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</si>
  <si>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</si>
  <si>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</si>
  <si>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</si>
  <si>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</si>
  <si>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</si>
  <si>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</si>
  <si>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</si>
  <si>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</si>
  <si>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</si>
  <si>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</si>
  <si>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</si>
  <si>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</si>
  <si>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</si>
  <si>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</si>
  <si>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</si>
  <si>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</si>
  <si>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</si>
  <si>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</si>
  <si>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</si>
  <si>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</si>
  <si>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</si>
  <si>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</si>
  <si>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</si>
  <si>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</si>
  <si>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</si>
  <si>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</si>
  <si>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</si>
  <si>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</si>
  <si>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</si>
  <si>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</si>
  <si>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</si>
  <si>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</si>
  <si>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</si>
  <si>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</si>
  <si>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</si>
  <si>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</si>
  <si>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</si>
  <si>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</si>
  <si>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</si>
  <si>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</si>
  <si>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</si>
  <si>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</si>
  <si>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</si>
  <si>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</si>
  <si>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</si>
  <si>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</si>
  <si>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</si>
  <si>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</si>
  <si>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</si>
  <si>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</si>
  <si>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</si>
  <si>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</si>
  <si>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</si>
  <si>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</si>
  <si>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</si>
  <si>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</si>
  <si>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</si>
  <si>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</si>
  <si>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</si>
  <si>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</si>
  <si>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</si>
  <si>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</si>
  <si>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</si>
  <si>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</si>
  <si>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</si>
  <si>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</si>
  <si>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</si>
  <si>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</si>
  <si>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</si>
  <si>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</si>
  <si>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</si>
  <si>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</si>
  <si>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</si>
  <si>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</si>
  <si>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</si>
  <si>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</si>
  <si>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</si>
  <si>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</si>
  <si>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</si>
  <si>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</si>
  <si>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</si>
  <si>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</si>
  <si>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</si>
  <si>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</si>
  <si>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</si>
  <si>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</si>
  <si>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</si>
  <si>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</si>
  <si>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</si>
  <si>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</si>
  <si>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</si>
  <si>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</si>
  <si>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</si>
  <si>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</si>
  <si>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</si>
  <si>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</si>
  <si>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</si>
  <si>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</si>
  <si>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</si>
  <si>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</si>
  <si>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</si>
  <si>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</si>
  <si>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</si>
  <si>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</si>
  <si>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</si>
  <si>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</si>
  <si>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</si>
  <si>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</si>
  <si>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</si>
  <si>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</si>
  <si>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</si>
  <si>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</si>
  <si>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</si>
  <si>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</si>
  <si>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</si>
  <si>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</si>
  <si>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</si>
  <si>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</si>
  <si>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</si>
  <si>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</si>
  <si>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</si>
  <si>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</si>
  <si>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</si>
  <si>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</si>
  <si>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</si>
  <si>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</si>
  <si>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</si>
  <si>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</si>
  <si>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</si>
  <si>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</si>
  <si>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</si>
  <si>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</si>
  <si>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</si>
  <si>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</si>
  <si>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</si>
  <si>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</si>
  <si>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</si>
  <si>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</si>
  <si>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</si>
  <si>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</si>
  <si>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</si>
  <si>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</si>
  <si>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</si>
  <si>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</si>
  <si>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</si>
  <si>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</si>
  <si>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</si>
  <si>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</si>
  <si>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</si>
  <si>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</si>
  <si>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</si>
  <si>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</si>
  <si>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</si>
  <si>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</si>
  <si>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</si>
  <si>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</si>
  <si>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</si>
  <si>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</si>
  <si>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</si>
  <si>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</si>
  <si>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</si>
  <si>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</si>
  <si>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</si>
  <si>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</si>
  <si>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</si>
  <si>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</si>
  <si>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</si>
  <si>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</si>
  <si>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</si>
  <si>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</si>
  <si>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</si>
  <si>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</si>
  <si>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</si>
  <si>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</si>
  <si>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</si>
  <si>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</si>
  <si>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</si>
  <si>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</si>
  <si>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</si>
  <si>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</si>
  <si>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</si>
  <si>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</si>
  <si>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</si>
  <si>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</si>
  <si>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</si>
  <si>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</si>
  <si>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</si>
  <si>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</si>
  <si>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</si>
  <si>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</si>
  <si>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</si>
  <si>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</si>
  <si>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</si>
  <si>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</si>
  <si>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</si>
  <si>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</si>
  <si>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</si>
  <si>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</si>
  <si>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</si>
  <si>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</si>
  <si>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</si>
  <si>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</si>
  <si>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</si>
  <si>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</si>
  <si>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</si>
  <si>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</si>
  <si>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</si>
  <si>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</si>
  <si>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</si>
  <si>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</si>
  <si>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</si>
  <si>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</si>
  <si>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</si>
  <si>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</si>
  <si>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</si>
  <si>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</si>
  <si>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</si>
  <si>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</si>
  <si>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</si>
  <si>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</si>
  <si>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</si>
  <si>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</si>
  <si>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</si>
  <si>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</si>
  <si>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</si>
  <si>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</si>
  <si>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</si>
  <si>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</si>
  <si>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</si>
  <si>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</si>
  <si>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</si>
  <si>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</si>
  <si>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</si>
  <si>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</si>
  <si>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</si>
  <si>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</si>
  <si>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</si>
  <si>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</si>
  <si>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</si>
  <si>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</si>
  <si>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</si>
  <si>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</si>
  <si>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</si>
  <si>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</si>
  <si>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</si>
  <si>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</si>
  <si>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</si>
  <si>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</si>
  <si>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</si>
  <si>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</si>
  <si>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</si>
  <si>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</si>
  <si>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</si>
  <si>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</si>
  <si>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</si>
  <si>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</si>
  <si>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</si>
  <si>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</si>
  <si>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</si>
  <si>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</si>
  <si>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</si>
  <si>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</si>
  <si>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</si>
  <si>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</si>
  <si>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</si>
  <si>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</si>
  <si>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</si>
  <si>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</si>
  <si>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</si>
  <si>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</si>
  <si>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</si>
  <si>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</si>
  <si>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</si>
  <si>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</si>
  <si>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</si>
  <si>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</si>
  <si>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</si>
  <si>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</si>
  <si>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</si>
  <si>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</si>
  <si>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</si>
  <si>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</si>
  <si>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</si>
  <si>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</si>
  <si>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</si>
  <si>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</si>
  <si>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</si>
  <si>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</si>
  <si>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</si>
  <si>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</si>
  <si>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</si>
  <si>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</si>
  <si>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</si>
  <si>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</si>
  <si>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</si>
  <si>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</si>
  <si>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</si>
  <si>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</si>
  <si>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</si>
  <si>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</si>
  <si>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</si>
  <si>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</si>
  <si>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</si>
  <si>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</si>
  <si>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</si>
  <si>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</si>
  <si>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</si>
  <si>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</si>
  <si>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</si>
  <si>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</si>
  <si>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</si>
  <si>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</si>
  <si>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</si>
  <si>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</si>
  <si>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</si>
  <si>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</si>
  <si>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</si>
  <si>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</si>
  <si>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</si>
  <si>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</si>
  <si>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</si>
  <si>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</si>
  <si>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</si>
  <si>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</si>
  <si>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</si>
  <si>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</si>
  <si>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</si>
  <si>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</si>
  <si>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</si>
  <si>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</si>
  <si>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</si>
  <si>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</si>
  <si>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</si>
  <si>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</si>
  <si>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</si>
  <si>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</si>
  <si>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</si>
  <si>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</si>
  <si>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</si>
  <si>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</si>
  <si>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</si>
  <si>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</si>
  <si>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</si>
  <si>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</si>
  <si>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</si>
  <si>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</si>
  <si>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</si>
  <si>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</si>
  <si>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</si>
  <si>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</si>
  <si>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</si>
  <si>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</si>
  <si>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</si>
  <si>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</si>
  <si>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</si>
  <si>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</si>
  <si>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</si>
  <si>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</si>
  <si>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</si>
  <si>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</si>
  <si>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</si>
  <si>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</si>
  <si>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</si>
  <si>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</si>
  <si>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</si>
  <si>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</si>
  <si>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</si>
  <si>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</si>
  <si>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</si>
  <si>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</si>
  <si>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</si>
  <si>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</si>
  <si>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</si>
  <si>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</si>
  <si>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</si>
  <si>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</si>
  <si>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</si>
  <si>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</si>
  <si>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</si>
  <si>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</si>
  <si>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</si>
  <si>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</si>
  <si>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</si>
  <si>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</si>
  <si>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</si>
  <si>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</si>
  <si>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</si>
  <si>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</si>
  <si>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</si>
  <si>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</si>
  <si>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</si>
  <si>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</si>
  <si>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</si>
  <si>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</si>
  <si>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</si>
  <si>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</si>
  <si>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</si>
  <si>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</si>
  <si>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</si>
  <si>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</si>
  <si>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</si>
  <si>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</si>
  <si>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</si>
  <si>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</si>
  <si>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</si>
  <si>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</si>
  <si>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</si>
  <si>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</si>
  <si>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</si>
  <si>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</si>
  <si>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</si>
  <si>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</si>
  <si>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</si>
  <si>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</si>
  <si>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</si>
  <si>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</si>
  <si>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</si>
  <si>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</si>
  <si>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</si>
  <si>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</si>
  <si>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</si>
  <si>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</si>
  <si>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</si>
  <si>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</si>
  <si>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</si>
  <si>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</si>
  <si>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</si>
  <si>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</si>
  <si>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</si>
  <si>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</si>
  <si>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</si>
  <si>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</si>
  <si>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</si>
  <si>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</si>
  <si>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</si>
  <si>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</si>
  <si>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</si>
  <si>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</si>
  <si>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</si>
  <si>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</si>
  <si>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</si>
  <si>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</si>
  <si>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</si>
  <si>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</si>
  <si>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</si>
  <si>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</si>
  <si>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</si>
  <si>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</si>
  <si>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</si>
  <si>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</si>
  <si>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</si>
  <si>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</si>
  <si>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</si>
  <si>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</si>
  <si>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</si>
  <si>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</si>
  <si>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</si>
  <si>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</si>
  <si>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</si>
  <si>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</si>
  <si>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</si>
  <si>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</si>
  <si>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</si>
  <si>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</si>
  <si>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</si>
  <si>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</si>
  <si>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</si>
  <si>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</si>
  <si>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</si>
  <si>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</si>
  <si>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</si>
  <si>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</si>
  <si>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</si>
  <si>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</si>
  <si>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</si>
  <si>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</si>
  <si>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</si>
  <si>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</si>
  <si>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</si>
  <si>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</si>
  <si>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</si>
  <si>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</si>
  <si>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</si>
  <si>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</si>
  <si>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</si>
  <si>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</si>
  <si>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</si>
  <si>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</si>
  <si>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</si>
  <si>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</si>
  <si>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</si>
  <si>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</si>
  <si>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</si>
  <si>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</si>
  <si>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</si>
  <si>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</si>
  <si>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</si>
  <si>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</si>
  <si>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</si>
  <si>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</si>
  <si>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</si>
  <si>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</si>
  <si>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</si>
  <si>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</si>
  <si>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</si>
  <si>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</si>
  <si>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</si>
  <si>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</si>
  <si>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</si>
  <si>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</si>
  <si>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</si>
  <si>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</si>
  <si>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</si>
  <si>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</si>
  <si>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</si>
  <si>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</si>
  <si>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</si>
  <si>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</si>
  <si>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</si>
  <si>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</si>
  <si>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</si>
  <si>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</si>
  <si>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</si>
  <si>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</si>
  <si>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</si>
  <si>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</si>
  <si>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</si>
  <si>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</si>
  <si>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</si>
  <si>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</si>
  <si>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</si>
  <si>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</si>
  <si>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</si>
  <si>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</si>
  <si>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</si>
  <si>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</si>
  <si>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</si>
  <si>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</si>
  <si>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</si>
  <si>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</si>
  <si>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</si>
  <si>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</si>
  <si>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</si>
  <si>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</si>
  <si>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</si>
  <si>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</si>
  <si>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</si>
  <si>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</si>
  <si>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</si>
  <si>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</si>
  <si>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</si>
  <si>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</si>
  <si>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</si>
  <si>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</si>
  <si>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</si>
  <si>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</si>
  <si>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</si>
  <si>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</si>
  <si>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</si>
  <si>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</si>
  <si>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</si>
  <si>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</si>
  <si>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</si>
  <si>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</si>
  <si>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</si>
  <si>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</si>
  <si>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</si>
  <si>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</si>
  <si>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</si>
  <si>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</si>
  <si>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</si>
  <si>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</si>
  <si>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</si>
  <si>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</si>
  <si>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</si>
  <si>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</si>
  <si>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</si>
  <si>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</si>
  <si>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</si>
  <si>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</si>
  <si>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</si>
  <si>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</si>
  <si>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</si>
  <si>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</si>
  <si>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</si>
  <si>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</si>
  <si>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</si>
  <si>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</si>
  <si>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</si>
  <si>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</si>
  <si>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</si>
  <si>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</si>
  <si>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</si>
  <si>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</si>
  <si>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</si>
  <si>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</si>
  <si>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</si>
  <si>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</si>
  <si>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</si>
  <si>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</si>
  <si>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</si>
  <si>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</si>
  <si>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</si>
  <si>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</si>
  <si>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</si>
  <si>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</si>
  <si>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</si>
  <si>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</si>
  <si>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</si>
  <si>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</si>
  <si>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</si>
  <si>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</si>
  <si>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</si>
  <si>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</si>
  <si>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</si>
  <si>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</si>
  <si>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</si>
  <si>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</si>
  <si>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</si>
  <si>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</si>
  <si>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</si>
  <si>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</si>
  <si>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</si>
  <si>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</si>
  <si>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</si>
  <si>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</si>
  <si>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</si>
  <si>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</si>
  <si>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</si>
  <si>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</si>
  <si>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</si>
  <si>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</si>
  <si>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</si>
  <si>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</si>
  <si>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</si>
  <si>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</si>
  <si>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</si>
  <si>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</si>
  <si>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</si>
  <si>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</si>
  <si>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</si>
  <si>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</si>
  <si>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</si>
  <si>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</si>
  <si>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</si>
  <si>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</si>
  <si>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</si>
  <si>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</si>
  <si>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</si>
  <si>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</si>
  <si>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</si>
  <si>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</si>
  <si>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</si>
  <si>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</si>
  <si>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</si>
  <si>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</si>
  <si>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</si>
  <si>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</si>
  <si>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</si>
  <si>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</si>
  <si>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</si>
  <si>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</si>
  <si>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</si>
  <si>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</si>
  <si>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</si>
  <si>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</si>
  <si>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</si>
  <si>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</si>
  <si>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</si>
  <si>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</si>
  <si>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</si>
  <si>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</si>
  <si>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</si>
  <si>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</si>
  <si>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</si>
  <si>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</si>
  <si>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</si>
  <si>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</si>
  <si>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</si>
  <si>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</si>
  <si>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</si>
  <si>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</si>
  <si>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</si>
  <si>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</si>
  <si>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</si>
  <si>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</si>
  <si>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</si>
  <si>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</si>
  <si>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</si>
  <si>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</si>
  <si>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</si>
  <si>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</si>
  <si>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</si>
  <si>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</si>
  <si>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</si>
  <si>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</si>
  <si>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</si>
  <si>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</si>
  <si>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</si>
  <si>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</si>
  <si>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</si>
  <si>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</si>
  <si>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</si>
  <si>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</si>
  <si>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</si>
  <si>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</si>
  <si>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</si>
  <si>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</si>
  <si>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</si>
  <si>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</si>
  <si>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</si>
  <si>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</si>
  <si>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</si>
  <si>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</si>
  <si>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</si>
  <si>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</si>
  <si>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</si>
  <si>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</si>
  <si>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</si>
  <si>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</si>
  <si>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</si>
  <si>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</si>
  <si>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</si>
  <si>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</si>
  <si>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</si>
  <si>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</si>
  <si>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</si>
  <si>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</si>
  <si>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</si>
  <si>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</si>
  <si>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</si>
  <si>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</si>
  <si>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</si>
  <si>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</si>
  <si>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</si>
  <si>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</si>
  <si>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</si>
  <si>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</si>
  <si>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</si>
  <si>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</si>
  <si>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</si>
  <si>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</si>
  <si>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</si>
  <si>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</si>
  <si>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</si>
  <si>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</si>
  <si>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</si>
  <si>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</si>
  <si>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</si>
  <si>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</si>
  <si>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</si>
  <si>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</si>
  <si>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</si>
  <si>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</si>
  <si>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</si>
  <si>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</si>
  <si>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</si>
  <si>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</si>
  <si>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</si>
  <si>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</si>
  <si>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</si>
  <si>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</si>
  <si>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</si>
  <si>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</si>
  <si>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</si>
  <si>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</si>
  <si>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</si>
  <si>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</si>
  <si>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</si>
  <si>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</si>
  <si>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</si>
  <si>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</si>
  <si>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</si>
  <si>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</si>
  <si>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</si>
  <si>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</si>
  <si>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</si>
  <si>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</si>
  <si>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</si>
  <si>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</si>
  <si>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</si>
  <si>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</si>
  <si>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</si>
  <si>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</si>
  <si>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</si>
  <si>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</si>
  <si>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</si>
  <si>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</si>
  <si>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</si>
  <si>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</si>
  <si>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</si>
  <si>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</si>
  <si>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</si>
  <si>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</si>
  <si>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</si>
  <si>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</si>
  <si>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</si>
  <si>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</si>
  <si>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</si>
  <si>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</si>
  <si>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</si>
  <si>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</si>
  <si>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</si>
  <si>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</si>
  <si>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</si>
  <si>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</si>
  <si>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</si>
  <si>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</si>
  <si>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</si>
  <si>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</si>
  <si>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</si>
  <si>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</si>
  <si>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</si>
  <si>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</si>
  <si>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</si>
  <si>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</si>
  <si>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</si>
  <si>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</si>
  <si>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</si>
  <si>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</si>
  <si>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</si>
  <si>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</si>
  <si>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</si>
  <si>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</si>
  <si>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</si>
  <si>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</si>
  <si>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</si>
  <si>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</si>
  <si>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</si>
  <si>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</si>
  <si>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</si>
  <si>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</si>
  <si>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</si>
  <si>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</si>
  <si>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</si>
  <si>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</si>
  <si>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</si>
  <si>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</si>
  <si>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</si>
  <si>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</si>
  <si>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</si>
  <si>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</si>
  <si>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</si>
  <si>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</si>
  <si>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</si>
  <si>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</si>
  <si>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</si>
  <si>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</si>
  <si>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</si>
  <si>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</si>
  <si>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</si>
  <si>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</si>
  <si>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</si>
  <si>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</si>
  <si>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</si>
  <si>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</si>
  <si>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</si>
  <si>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</si>
  <si>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</si>
  <si>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</si>
  <si>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</si>
  <si>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</si>
  <si>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</si>
  <si>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</si>
  <si>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</si>
  <si>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</si>
  <si>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</si>
  <si>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</si>
  <si>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</si>
  <si>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</si>
  <si>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</si>
  <si>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</si>
  <si>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</si>
  <si>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</si>
  <si>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</si>
  <si>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</si>
  <si>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</si>
  <si>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</si>
  <si>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</si>
  <si>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</si>
  <si>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</si>
  <si>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</si>
  <si>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</si>
  <si>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</si>
  <si>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</si>
  <si>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</si>
  <si>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</si>
  <si>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</si>
  <si>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</si>
  <si>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</si>
  <si>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</si>
  <si>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</si>
  <si>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</si>
  <si>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</si>
  <si>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</si>
  <si>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</si>
  <si>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</si>
  <si>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</si>
  <si>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</si>
  <si>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</si>
  <si>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</si>
  <si>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</si>
  <si>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</si>
  <si>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</si>
  <si>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</si>
  <si>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</si>
  <si>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</si>
  <si>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</si>
  <si>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</si>
  <si>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</si>
  <si>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</si>
  <si>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</si>
  <si>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</si>
  <si>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</si>
  <si>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</si>
  <si>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</si>
  <si>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</si>
  <si>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</si>
  <si>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</si>
  <si>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</si>
  <si>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</si>
  <si>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</si>
  <si>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</si>
  <si>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</si>
  <si>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</si>
  <si>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</si>
  <si>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</si>
  <si>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</si>
  <si>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</si>
  <si>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</si>
  <si>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</si>
  <si>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</si>
  <si>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</si>
  <si>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</si>
  <si>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</si>
  <si>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</si>
  <si>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</si>
  <si>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</si>
  <si>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</si>
  <si>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</si>
  <si>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</si>
  <si>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</si>
  <si>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</si>
  <si>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</si>
  <si>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</si>
  <si>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</si>
  <si>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</si>
  <si>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</si>
  <si>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</si>
  <si>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</si>
  <si>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</si>
  <si>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</si>
  <si>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</si>
  <si>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</si>
  <si>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</si>
  <si>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</si>
  <si>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</si>
  <si>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</si>
  <si>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</si>
  <si>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</si>
  <si>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</si>
  <si>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</si>
  <si>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</si>
  <si>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</si>
  <si>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</si>
  <si>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</si>
  <si>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</si>
  <si>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</si>
  <si>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</si>
  <si>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</si>
  <si>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</si>
  <si>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</si>
  <si>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</si>
  <si>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</si>
  <si>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</si>
  <si>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</si>
  <si>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</si>
  <si>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</si>
  <si>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</si>
  <si>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</si>
  <si>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</si>
  <si>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</si>
  <si>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</si>
  <si>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</si>
  <si>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</si>
  <si>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</si>
  <si>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</si>
  <si>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</si>
  <si>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</si>
  <si>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</si>
  <si>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</si>
  <si>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</si>
  <si>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</si>
  <si>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</si>
  <si>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</si>
  <si>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</si>
  <si>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</si>
  <si>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</si>
  <si>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</si>
  <si>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</si>
  <si>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</si>
  <si>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</si>
  <si>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</si>
  <si>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</si>
  <si>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</si>
  <si>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</si>
  <si>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</si>
  <si>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</si>
  <si>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</si>
  <si>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</si>
  <si>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</si>
  <si>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</si>
  <si>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</si>
  <si>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</si>
  <si>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</si>
  <si>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</si>
  <si>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</si>
  <si>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</si>
  <si>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</si>
  <si>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</si>
  <si>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</si>
  <si>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</si>
  <si>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</si>
  <si>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</si>
  <si>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</si>
  <si>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</si>
  <si>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</si>
  <si>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</si>
  <si>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</si>
  <si>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</si>
  <si>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</si>
  <si>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</si>
  <si>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</si>
  <si>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</si>
  <si>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</si>
  <si>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</si>
  <si>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</si>
  <si>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</si>
  <si>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</si>
  <si>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</si>
  <si>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</si>
  <si>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</si>
  <si>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</si>
  <si>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</si>
  <si>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</si>
  <si>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</si>
  <si>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</si>
  <si>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</si>
  <si>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</si>
  <si>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</si>
  <si>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</si>
  <si>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</si>
  <si>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</si>
  <si>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</si>
  <si>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</si>
  <si>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</si>
  <si>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</si>
  <si>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</si>
  <si>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</si>
  <si>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</si>
  <si>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</si>
  <si>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</si>
  <si>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</si>
  <si>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</si>
  <si>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</si>
  <si>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</si>
  <si>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</si>
  <si>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</si>
  <si>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</si>
  <si>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</si>
  <si>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</si>
  <si>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</si>
  <si>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</si>
  <si>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</si>
  <si>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</si>
  <si>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</si>
  <si>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</si>
  <si>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</si>
  <si>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</si>
  <si>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</si>
  <si>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</si>
  <si>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</si>
  <si>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</si>
  <si>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</si>
  <si>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</si>
  <si>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</si>
  <si>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</si>
  <si>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</si>
  <si>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</si>
  <si>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</si>
  <si>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</si>
  <si>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</si>
  <si>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</si>
  <si>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</si>
  <si>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</si>
  <si>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</si>
  <si>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</si>
  <si>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</si>
  <si>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</si>
  <si>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</si>
  <si>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</si>
  <si>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</si>
  <si>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</si>
  <si>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</si>
  <si>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</si>
  <si>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</si>
  <si>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</si>
  <si>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</si>
  <si>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</si>
  <si>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</si>
  <si>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</si>
  <si>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</si>
  <si>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</si>
  <si>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</si>
  <si>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</si>
  <si>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</si>
  <si>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</si>
  <si>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</si>
  <si>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</si>
  <si>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</si>
  <si>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</si>
  <si>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</si>
  <si>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</si>
  <si>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</si>
  <si>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</si>
  <si>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</si>
  <si>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</si>
  <si>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</si>
  <si>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</si>
  <si>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</si>
  <si>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</si>
  <si>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</si>
  <si>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</si>
  <si>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</si>
  <si>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</si>
  <si>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</si>
  <si>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</si>
  <si>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</si>
  <si>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</si>
  <si>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</si>
  <si>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</si>
  <si>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</si>
  <si>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</si>
  <si>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</si>
  <si>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</si>
  <si>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</si>
  <si>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</si>
  <si>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</si>
  <si>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</si>
  <si>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</si>
  <si>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</si>
  <si>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</si>
  <si>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</si>
  <si>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</si>
  <si>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</si>
  <si>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</si>
  <si>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</si>
  <si>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</si>
  <si>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</si>
  <si>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</si>
  <si>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</si>
  <si>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</si>
  <si>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</si>
  <si>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</si>
  <si>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</si>
  <si>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</si>
  <si>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</si>
  <si>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</si>
  <si>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</si>
  <si>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</si>
  <si>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</si>
  <si>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</si>
  <si>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</si>
  <si>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</si>
  <si>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</si>
  <si>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</si>
  <si>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</si>
  <si>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</si>
  <si>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</si>
  <si>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</si>
  <si>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</si>
  <si>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</si>
  <si>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</si>
  <si>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</si>
  <si>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</si>
  <si>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</si>
  <si>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</si>
  <si>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</si>
  <si>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</si>
  <si>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</si>
  <si>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</si>
  <si>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</si>
  <si>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</si>
  <si>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</si>
  <si>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</si>
  <si>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</si>
  <si>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</si>
  <si>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</si>
  <si>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</si>
  <si>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</si>
  <si>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</si>
  <si>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</si>
  <si>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</si>
  <si>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</si>
  <si>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</si>
  <si>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</si>
  <si>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</si>
  <si>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</si>
  <si>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</si>
  <si>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</si>
  <si>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</si>
  <si>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</si>
  <si>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</si>
  <si>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</si>
  <si>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</si>
  <si>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</si>
  <si>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</si>
  <si>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</si>
  <si>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</si>
  <si>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</si>
  <si>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</si>
  <si>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</si>
  <si>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</si>
  <si>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</si>
  <si>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</si>
  <si>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</si>
  <si>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</si>
  <si>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</si>
  <si>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</si>
  <si>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</si>
  <si>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</si>
  <si>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</si>
  <si>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</si>
  <si>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</si>
  <si>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</si>
  <si>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</si>
  <si>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</si>
  <si>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</si>
  <si>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</si>
  <si>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</si>
  <si>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</si>
  <si>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</si>
  <si>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</si>
  <si>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</si>
  <si>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</si>
  <si>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</si>
  <si>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</si>
  <si>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</si>
  <si>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</si>
  <si>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</si>
  <si>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</si>
  <si>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</si>
  <si>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</si>
  <si>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</si>
  <si>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</si>
  <si>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</si>
  <si>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</si>
  <si>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</si>
  <si>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</si>
  <si>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</si>
  <si>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</si>
  <si>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</si>
  <si>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</si>
  <si>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</si>
  <si>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</si>
  <si>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</si>
  <si>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</si>
  <si>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</si>
  <si>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</si>
  <si>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</si>
  <si>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</si>
  <si>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</si>
  <si>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</si>
  <si>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</si>
  <si>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</si>
  <si>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</si>
  <si>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</si>
  <si>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</si>
  <si>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</si>
  <si>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</si>
  <si>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</si>
  <si>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</si>
  <si>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</si>
  <si>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</si>
  <si>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</si>
  <si>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</si>
  <si>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</si>
  <si>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</si>
  <si>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</si>
  <si>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</si>
  <si>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</si>
  <si>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</si>
  <si>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</si>
  <si>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</si>
  <si>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</si>
  <si>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</si>
  <si>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</si>
  <si>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</si>
  <si>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</si>
  <si>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</si>
  <si>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</si>
  <si>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</si>
  <si>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</si>
  <si>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</si>
  <si>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</si>
  <si>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</si>
  <si>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</si>
  <si>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</si>
  <si>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</si>
  <si>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</si>
  <si>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</si>
  <si>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</si>
  <si>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</si>
  <si>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</si>
  <si>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</si>
  <si>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</si>
  <si>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</si>
  <si>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</si>
  <si>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</si>
  <si>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</si>
  <si>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</si>
  <si>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</si>
  <si>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</si>
  <si>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</si>
  <si>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</si>
  <si>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</si>
  <si>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</si>
  <si>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</si>
  <si>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</si>
  <si>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</si>
  <si>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</si>
  <si>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</si>
  <si>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</si>
  <si>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</si>
  <si>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</si>
  <si>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</si>
  <si>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</si>
  <si>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</si>
  <si>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</si>
  <si>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</si>
  <si>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</si>
  <si>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</si>
  <si>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</si>
  <si>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</si>
  <si>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</si>
  <si>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</si>
  <si>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</si>
  <si>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</si>
  <si>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</si>
  <si>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</si>
  <si>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</si>
  <si>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</si>
  <si>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</si>
  <si>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</si>
  <si>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</si>
  <si>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</si>
  <si>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</si>
  <si>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</si>
  <si>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</si>
  <si>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</si>
  <si>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</si>
  <si>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</si>
  <si>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</si>
  <si>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</si>
  <si>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</si>
  <si>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</si>
  <si>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</si>
  <si>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</si>
  <si>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</si>
  <si>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</si>
  <si>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</si>
  <si>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</si>
  <si>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</si>
  <si>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</si>
  <si>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</si>
  <si>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</si>
  <si>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</si>
  <si>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</si>
  <si>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</si>
  <si>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</si>
  <si>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</si>
  <si>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</si>
  <si>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</si>
  <si>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</si>
  <si>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</si>
  <si>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</si>
  <si>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</si>
  <si>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</si>
  <si>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</si>
  <si>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</si>
  <si>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</si>
  <si>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</si>
  <si>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</si>
  <si>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</si>
  <si>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</si>
  <si>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</si>
  <si>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</si>
  <si>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</si>
  <si>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</si>
  <si>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</si>
  <si>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</si>
  <si>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</si>
  <si>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</si>
  <si>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</si>
  <si>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</si>
  <si>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</si>
  <si>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</si>
  <si>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</si>
  <si>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</si>
  <si>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</si>
  <si>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</si>
  <si>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</si>
  <si>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</si>
  <si>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</si>
  <si>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</si>
  <si>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</si>
  <si>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</si>
  <si>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</si>
  <si>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</si>
  <si>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</si>
  <si>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</si>
  <si>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</si>
  <si>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</si>
  <si>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</si>
  <si>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</si>
  <si>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</si>
  <si>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</si>
  <si>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</si>
  <si>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</si>
  <si>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</si>
  <si>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</si>
  <si>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</si>
  <si>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</si>
  <si>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</si>
  <si>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</si>
  <si>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</si>
  <si>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</si>
  <si>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</si>
  <si>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</si>
  <si>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</si>
  <si>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</si>
  <si>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</si>
  <si>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</si>
  <si>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</si>
  <si>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</si>
  <si>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</si>
  <si>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</si>
  <si>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</si>
  <si>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</si>
  <si>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</si>
  <si>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</si>
  <si>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</si>
  <si>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</si>
  <si>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</si>
  <si>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</si>
  <si>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</si>
  <si>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</si>
  <si>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</si>
  <si>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</si>
  <si>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</si>
  <si>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</si>
  <si>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</si>
  <si>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</si>
  <si>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</si>
  <si>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</si>
  <si>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</si>
  <si>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</si>
  <si>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</si>
  <si>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</si>
  <si>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</si>
  <si>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</si>
  <si>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</si>
  <si>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</si>
  <si>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</si>
  <si>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</si>
  <si>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</si>
  <si>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</si>
  <si>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</si>
  <si>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</si>
  <si>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</si>
  <si>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</si>
  <si>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</si>
  <si>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</si>
  <si>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</si>
  <si>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</si>
  <si>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</si>
  <si>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</si>
  <si>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</si>
  <si>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</si>
  <si>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</si>
  <si>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</si>
  <si>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</si>
  <si>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</si>
  <si>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</si>
  <si>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</si>
  <si>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</si>
  <si>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</si>
  <si>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</si>
  <si>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</si>
  <si>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</si>
  <si>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</si>
  <si>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</si>
  <si>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</si>
  <si>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</si>
  <si>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</si>
  <si>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</si>
  <si>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</si>
  <si>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</si>
  <si>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</si>
  <si>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</si>
  <si>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</si>
  <si>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</si>
  <si>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</si>
  <si>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</si>
  <si>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</si>
  <si>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</si>
  <si>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</si>
  <si>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</si>
  <si>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</si>
  <si>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</si>
  <si>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</si>
  <si>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</si>
  <si>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</si>
  <si>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</si>
  <si>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</si>
  <si>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</si>
  <si>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</si>
  <si>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</si>
  <si>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</si>
  <si>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</si>
  <si>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</si>
  <si>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</si>
  <si>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</si>
  <si>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</si>
  <si>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</si>
  <si>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</si>
  <si>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</si>
  <si>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</si>
  <si>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</si>
  <si>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</si>
  <si>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</si>
  <si>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</si>
  <si>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</si>
  <si>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</si>
  <si>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</si>
  <si>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</si>
  <si>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</si>
  <si>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</si>
  <si>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</si>
  <si>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</si>
  <si>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</si>
  <si>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</si>
  <si>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</si>
  <si>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</si>
  <si>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</si>
  <si>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</si>
  <si>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</si>
  <si>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</si>
  <si>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</si>
  <si>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</si>
  <si>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</si>
  <si>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</si>
  <si>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</si>
  <si>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</si>
  <si>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</si>
  <si>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</si>
  <si>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</si>
  <si>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</si>
  <si>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</si>
  <si>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</si>
  <si>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</si>
  <si>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</si>
  <si>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</si>
  <si>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</si>
  <si>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</si>
  <si>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</si>
  <si>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</si>
  <si>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</si>
  <si>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</si>
  <si>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</si>
  <si>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</si>
  <si>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</si>
  <si>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</si>
  <si>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</si>
  <si>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</si>
  <si>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</si>
  <si>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</si>
  <si>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</si>
  <si>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</si>
  <si>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</si>
  <si>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</si>
  <si>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</si>
  <si>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</si>
  <si>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</si>
  <si>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</si>
  <si>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</si>
  <si>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</si>
  <si>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</si>
  <si>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</si>
  <si>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</si>
  <si>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</si>
  <si>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</si>
  <si>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</si>
  <si>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</si>
  <si>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</si>
  <si>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</si>
  <si>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</si>
  <si>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</si>
  <si>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</si>
  <si>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</si>
  <si>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</si>
  <si>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</si>
  <si>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</si>
  <si>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</si>
  <si>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</si>
  <si>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</si>
  <si>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</si>
  <si>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</si>
  <si>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</si>
  <si>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</si>
  <si>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</si>
  <si>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</si>
  <si>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</si>
  <si>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</si>
  <si>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</si>
  <si>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</si>
  <si>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</si>
  <si>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</si>
  <si>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</si>
  <si>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</si>
  <si>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</si>
  <si>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</si>
  <si>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</si>
  <si>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</si>
  <si>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</si>
  <si>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</si>
  <si>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</si>
  <si>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</si>
  <si>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</si>
  <si>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</si>
  <si>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</si>
  <si>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</si>
  <si>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</si>
  <si>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</si>
  <si>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</si>
  <si>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</si>
  <si>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</si>
  <si>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</si>
  <si>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</si>
  <si>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</si>
  <si>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</si>
  <si>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</si>
  <si>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</si>
  <si>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</si>
  <si>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</si>
  <si>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</si>
  <si>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</si>
  <si>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</si>
  <si>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</si>
  <si>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</si>
  <si>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</si>
  <si>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</si>
  <si>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</si>
  <si>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</si>
  <si>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</si>
  <si>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</si>
  <si>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</si>
  <si>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</si>
  <si>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</si>
  <si>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</si>
  <si>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</si>
  <si>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</si>
  <si>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</si>
  <si>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</si>
  <si>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</si>
  <si>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</si>
  <si>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</si>
  <si>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</si>
  <si>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</si>
  <si>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</si>
  <si>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</si>
  <si>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</si>
  <si>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</si>
  <si>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</si>
  <si>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</si>
  <si>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</si>
  <si>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</si>
  <si>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</si>
  <si>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</si>
  <si>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</si>
  <si>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</si>
  <si>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</si>
  <si>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</si>
  <si>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</si>
  <si>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</si>
  <si>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</si>
  <si>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</si>
  <si>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</si>
  <si>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</si>
  <si>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</si>
  <si>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</si>
  <si>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</si>
  <si>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</si>
  <si>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</si>
  <si>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</si>
  <si>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</si>
  <si>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</si>
  <si>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</si>
  <si>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</si>
  <si>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</si>
  <si>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</si>
  <si>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</si>
  <si>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</si>
  <si>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</si>
  <si>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</si>
  <si>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</si>
  <si>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</si>
  <si>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</si>
  <si>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</si>
  <si>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</si>
  <si>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</si>
  <si>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</si>
  <si>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</si>
  <si>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</si>
  <si>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</si>
  <si>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</si>
  <si>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</si>
  <si>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</si>
  <si>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</si>
  <si>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</si>
  <si>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</si>
  <si>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</si>
  <si>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</si>
  <si>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</si>
  <si>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</si>
  <si>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</si>
  <si>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</si>
  <si>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</si>
  <si>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</si>
  <si>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</si>
  <si>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</si>
  <si>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</si>
  <si>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</si>
  <si>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</si>
  <si>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</si>
  <si>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</si>
  <si>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</si>
  <si>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</si>
  <si>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</si>
  <si>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</si>
  <si>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</si>
  <si>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</si>
  <si>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</si>
  <si>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</si>
  <si>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</si>
  <si>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</si>
  <si>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</si>
  <si>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</si>
  <si>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</si>
  <si>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</si>
  <si>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</si>
  <si>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</si>
  <si>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</si>
  <si>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</si>
  <si>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</si>
  <si>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</si>
  <si>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</si>
  <si>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</si>
  <si>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</si>
  <si>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</si>
  <si>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</si>
  <si>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</si>
  <si>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</si>
  <si>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</si>
  <si>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</si>
  <si>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</si>
  <si>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</si>
  <si>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</si>
  <si>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</si>
  <si>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</si>
  <si>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</si>
  <si>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</si>
  <si>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</si>
  <si>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</si>
  <si>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</si>
  <si>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</si>
  <si>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</si>
  <si>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</si>
  <si>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</si>
  <si>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</si>
  <si>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</si>
  <si>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</si>
  <si>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</si>
  <si>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</si>
  <si>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</si>
  <si>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</si>
  <si>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</si>
  <si>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</si>
  <si>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</si>
  <si>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</si>
  <si>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</si>
  <si>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</si>
  <si>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</si>
  <si>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</si>
  <si>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</si>
  <si>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</si>
  <si>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</si>
  <si>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</si>
  <si>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</si>
  <si>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</si>
  <si>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</si>
  <si>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</si>
  <si>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</si>
  <si>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</si>
  <si>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</si>
  <si>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</si>
  <si>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</si>
  <si>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</si>
  <si>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</si>
  <si>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</si>
  <si>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</si>
  <si>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</si>
  <si>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</si>
  <si>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</si>
  <si>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</si>
  <si>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</si>
  <si>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</si>
  <si>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</si>
  <si>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</si>
  <si>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</si>
  <si>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</si>
  <si>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</si>
  <si>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</si>
  <si>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</si>
  <si>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</si>
  <si>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</si>
  <si>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</si>
  <si>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</si>
  <si>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</si>
  <si>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</si>
  <si>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</si>
  <si>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</si>
  <si>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</si>
  <si>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</si>
  <si>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</si>
  <si>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</si>
  <si>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</si>
  <si>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</si>
  <si>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</si>
  <si>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</si>
  <si>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</si>
  <si>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</si>
  <si>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</si>
  <si>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</si>
  <si>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</si>
  <si>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</si>
  <si>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</si>
  <si>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</si>
  <si>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</si>
  <si>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</si>
  <si>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</si>
  <si>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</si>
  <si>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</si>
  <si>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</si>
  <si>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</si>
  <si>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</si>
  <si>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</si>
  <si>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</si>
  <si>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</si>
  <si>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</si>
  <si>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</si>
  <si>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</si>
  <si>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</si>
  <si>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</si>
  <si>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</si>
  <si>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</si>
  <si>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</si>
  <si>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</si>
  <si>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</si>
  <si>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</si>
  <si>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</si>
  <si>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</si>
  <si>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</si>
  <si>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</si>
  <si>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</si>
  <si>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</si>
  <si>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</si>
  <si>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</si>
  <si>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</si>
  <si>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</si>
  <si>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</si>
  <si>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</si>
  <si>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</si>
  <si>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</si>
  <si>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</si>
  <si>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</si>
  <si>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</si>
  <si>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</si>
  <si>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</si>
  <si>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</si>
  <si>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</si>
  <si>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</si>
  <si>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</si>
  <si>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</si>
  <si>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</si>
  <si>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</si>
  <si>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</si>
  <si>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</si>
  <si>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</si>
  <si>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</si>
  <si>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</si>
  <si>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</si>
  <si>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</si>
  <si>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</si>
  <si>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</si>
  <si>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</si>
  <si>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</si>
  <si>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</si>
  <si>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</si>
  <si>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</si>
  <si>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</si>
  <si>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</si>
  <si>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</si>
  <si>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</si>
  <si>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</si>
  <si>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</si>
  <si>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</si>
  <si>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</si>
  <si>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</si>
  <si>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</si>
  <si>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</si>
  <si>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</si>
  <si>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</si>
  <si>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</si>
  <si>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</si>
  <si>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</si>
  <si>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</si>
  <si>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</si>
  <si>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</si>
  <si>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</si>
  <si>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</si>
  <si>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</si>
  <si>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</si>
  <si>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</si>
  <si>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</si>
  <si>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</si>
  <si>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</si>
  <si>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</si>
  <si>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</si>
  <si>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</si>
  <si>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</si>
  <si>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</si>
  <si>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</si>
  <si>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</si>
  <si>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</si>
  <si>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</si>
  <si>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</si>
  <si>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</si>
  <si>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</si>
  <si>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</si>
  <si>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</si>
  <si>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</si>
  <si>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</si>
  <si>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</si>
  <si>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</si>
  <si>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</si>
  <si>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</si>
  <si>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</si>
  <si>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</si>
  <si>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</si>
  <si>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</si>
  <si>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</si>
  <si>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</si>
  <si>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</si>
  <si>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</si>
  <si>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</si>
  <si>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</si>
  <si>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</si>
  <si>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</si>
  <si>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</si>
  <si>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</si>
  <si>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</si>
  <si>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</si>
  <si>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</si>
  <si>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</si>
  <si>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</si>
  <si>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</si>
  <si>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</si>
  <si>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</si>
  <si>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</si>
  <si>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</si>
  <si>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</si>
  <si>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</si>
  <si>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</si>
  <si>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</si>
  <si>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</si>
  <si>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</si>
  <si>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</si>
  <si>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</si>
  <si>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</si>
  <si>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</si>
  <si>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</si>
  <si>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</si>
  <si>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</si>
  <si>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</si>
  <si>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</si>
  <si>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</si>
  <si>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</si>
  <si>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</si>
  <si>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</si>
  <si>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</si>
  <si>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</si>
  <si>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</si>
  <si>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</si>
  <si>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</si>
  <si>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</si>
  <si>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</si>
  <si>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</si>
  <si>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</si>
  <si>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</si>
  <si>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</si>
  <si>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</si>
  <si>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</si>
  <si>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</si>
  <si>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</si>
  <si>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</si>
  <si>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</si>
  <si>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</si>
  <si>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</si>
  <si>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</si>
  <si>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</si>
  <si>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</si>
  <si>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</si>
  <si>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</si>
  <si>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</si>
  <si>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</si>
  <si>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</si>
  <si>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</si>
  <si>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</si>
  <si>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</si>
  <si>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</si>
  <si>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</si>
  <si>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</si>
  <si>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</si>
  <si>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</si>
  <si>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</si>
  <si>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</si>
  <si>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</si>
  <si>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</si>
  <si>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</si>
  <si>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</si>
  <si>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</si>
  <si>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</si>
  <si>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</si>
  <si>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</si>
  <si>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</si>
  <si>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</si>
  <si>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</si>
  <si>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</si>
  <si>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</si>
  <si>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</si>
  <si>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</si>
  <si>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</si>
  <si>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</si>
  <si>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</si>
  <si>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</si>
  <si>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</si>
  <si>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</si>
  <si>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</si>
  <si>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</si>
  <si>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</si>
  <si>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</si>
  <si>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</si>
  <si>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</si>
  <si>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</si>
  <si>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</si>
  <si>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</si>
  <si>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</si>
  <si>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</si>
  <si>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</si>
  <si>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</si>
  <si>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</si>
  <si>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</si>
  <si>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</si>
  <si>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</si>
  <si>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</si>
  <si>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</si>
  <si>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</si>
  <si>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</si>
  <si>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</si>
  <si>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</si>
  <si>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</si>
  <si>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</si>
  <si>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</si>
  <si>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</si>
  <si>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</si>
  <si>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</si>
  <si>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</si>
  <si>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</si>
  <si>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</si>
  <si>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</si>
  <si>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</si>
  <si>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</si>
  <si>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</si>
  <si>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</si>
  <si>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</si>
  <si>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</si>
  <si>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</si>
  <si>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</si>
  <si>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</si>
  <si>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</si>
  <si>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</si>
  <si>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</si>
  <si>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</si>
  <si>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</si>
  <si>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</si>
  <si>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</si>
  <si>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</si>
  <si>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</si>
  <si>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</si>
  <si>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</si>
  <si>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</si>
  <si>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</si>
  <si>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</si>
  <si>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</si>
  <si>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</si>
  <si>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</si>
  <si>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</si>
  <si>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</si>
  <si>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</si>
  <si>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</si>
  <si>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</si>
  <si>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</si>
  <si>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</si>
  <si>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</si>
  <si>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</si>
  <si>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</si>
  <si>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</si>
  <si>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</si>
  <si>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</si>
  <si>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</si>
  <si>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</si>
  <si>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</si>
  <si>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</si>
  <si>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</si>
  <si>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</si>
  <si>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</si>
  <si>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</si>
  <si>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</si>
  <si>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</si>
  <si>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</si>
  <si>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</si>
  <si>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</si>
  <si>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</si>
  <si>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</si>
  <si>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</si>
  <si>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</si>
  <si>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</si>
  <si>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</si>
  <si>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</si>
  <si>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</si>
  <si>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</si>
  <si>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</si>
  <si>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</si>
  <si>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</si>
  <si>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</si>
  <si>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</si>
  <si>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</si>
  <si>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</si>
  <si>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</si>
  <si>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</si>
  <si>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</si>
  <si>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</si>
  <si>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</si>
  <si>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</si>
  <si>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</si>
  <si>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</si>
  <si>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</si>
  <si>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</si>
  <si>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</si>
  <si>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</si>
  <si>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</si>
  <si>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</si>
  <si>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</si>
  <si>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</si>
  <si>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</si>
  <si>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</si>
  <si>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</si>
  <si>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</si>
  <si>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</si>
  <si>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</si>
  <si>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</si>
  <si>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</si>
  <si>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</si>
  <si>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</si>
  <si>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</si>
  <si>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</si>
  <si>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</si>
  <si>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</si>
  <si>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</si>
  <si>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</si>
  <si>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</si>
  <si>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</si>
  <si>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</si>
  <si>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</si>
  <si>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</si>
  <si>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</si>
  <si>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</si>
  <si>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</si>
  <si>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</si>
  <si>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</si>
  <si>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</si>
  <si>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</si>
  <si>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</si>
  <si>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</si>
  <si>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</si>
  <si>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</si>
  <si>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</si>
  <si>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</si>
  <si>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</si>
  <si>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</si>
  <si>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</si>
  <si>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</si>
  <si>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</si>
  <si>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</si>
  <si>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</si>
  <si>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</si>
  <si>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</si>
  <si>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</si>
  <si>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</si>
  <si>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</si>
  <si>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</si>
  <si>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</si>
  <si>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</si>
  <si>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</si>
  <si>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</si>
  <si>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</si>
  <si>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</si>
  <si>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</si>
  <si>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</si>
  <si>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</si>
  <si>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</si>
  <si>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</si>
  <si>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</si>
  <si>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</si>
  <si>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</si>
  <si>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</si>
  <si>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</si>
  <si>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</si>
  <si>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</si>
  <si>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</si>
  <si>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</si>
  <si>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</si>
  <si>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</si>
  <si>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</si>
  <si>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</si>
  <si>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</si>
  <si>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</si>
  <si>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</si>
  <si>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</si>
  <si>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</si>
  <si>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</si>
  <si>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</si>
  <si>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</si>
  <si>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</si>
  <si>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</si>
  <si>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</si>
  <si>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</si>
  <si>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</si>
  <si>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</si>
  <si>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</si>
  <si>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</si>
  <si>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</si>
  <si>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</si>
  <si>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</si>
  <si>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</si>
  <si>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</si>
  <si>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</si>
  <si>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</si>
  <si>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</si>
  <si>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</si>
  <si>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</si>
  <si>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</si>
  <si>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</si>
  <si>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</si>
  <si>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</si>
  <si>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</si>
  <si>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</si>
  <si>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</si>
  <si>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</si>
  <si>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</si>
  <si>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</si>
  <si>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</si>
  <si>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</si>
  <si>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</si>
  <si>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</si>
  <si>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</si>
  <si>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</si>
  <si>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</si>
  <si>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</si>
  <si>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</si>
  <si>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</si>
  <si>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</si>
  <si>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</si>
  <si>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</si>
  <si>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</si>
  <si>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</si>
  <si>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</si>
  <si>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</si>
  <si>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</si>
  <si>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</si>
  <si>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</si>
  <si>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</si>
  <si>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</si>
  <si>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</si>
  <si>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</si>
  <si>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</si>
  <si>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</si>
  <si>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</si>
  <si>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</si>
  <si>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</si>
  <si>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</si>
  <si>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</si>
  <si>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</si>
  <si>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</si>
  <si>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</si>
  <si>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</si>
  <si>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</si>
  <si>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</si>
  <si>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</si>
  <si>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</si>
  <si>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</si>
  <si>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</si>
  <si>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</si>
  <si>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</si>
  <si>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</si>
  <si>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</si>
  <si>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</si>
  <si>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</si>
  <si>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</si>
  <si>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</si>
  <si>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</si>
  <si>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</si>
  <si>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</si>
  <si>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</si>
  <si>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</si>
  <si>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</si>
  <si>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</si>
  <si>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</si>
  <si>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</si>
  <si>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</si>
  <si>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</si>
  <si>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</si>
  <si>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</si>
  <si>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</si>
  <si>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</si>
  <si>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</si>
  <si>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</si>
  <si>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</si>
  <si>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</si>
  <si>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</si>
  <si>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</si>
  <si>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</si>
  <si>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</si>
  <si>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</si>
  <si>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</si>
  <si>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</si>
  <si>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</si>
  <si>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</si>
  <si>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</si>
  <si>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</si>
  <si>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</si>
  <si>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</si>
  <si>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</si>
  <si>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</si>
  <si>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</si>
  <si>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</si>
  <si>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</si>
  <si>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</si>
  <si>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</si>
  <si>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</si>
  <si>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</si>
  <si>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</si>
  <si>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</si>
  <si>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</si>
  <si>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</si>
  <si>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</si>
  <si>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</si>
  <si>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</si>
  <si>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</si>
  <si>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</si>
  <si>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</si>
  <si>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</si>
  <si>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</si>
  <si>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</si>
  <si>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</si>
  <si>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</si>
  <si>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</si>
  <si>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</si>
  <si>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</si>
  <si>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</si>
  <si>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</si>
  <si>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</si>
  <si>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</si>
  <si>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</si>
  <si>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</si>
  <si>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</si>
  <si>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</si>
  <si>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</si>
  <si>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</si>
  <si>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</si>
  <si>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</si>
  <si>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</si>
  <si>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</si>
  <si>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</si>
  <si>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</si>
  <si>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</si>
  <si>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</si>
  <si>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</si>
  <si>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</si>
  <si>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</si>
  <si>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</si>
  <si>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</si>
  <si>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</si>
  <si>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</si>
  <si>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</si>
  <si>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</si>
  <si>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</si>
  <si>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</si>
  <si>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</si>
  <si>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</si>
  <si>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</si>
  <si>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</si>
  <si>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</si>
  <si>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</si>
  <si>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</si>
  <si>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</si>
  <si>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</si>
  <si>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</si>
  <si>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</si>
  <si>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</si>
  <si>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</si>
  <si>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</si>
  <si>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</si>
  <si>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</si>
  <si>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</si>
  <si>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</si>
  <si>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</si>
  <si>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</si>
  <si>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</si>
  <si>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</si>
  <si>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</si>
  <si>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</si>
  <si>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</si>
  <si>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</si>
  <si>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</si>
  <si>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</si>
  <si>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</si>
  <si>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</si>
  <si>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</si>
  <si>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</si>
  <si>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</si>
  <si>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</si>
  <si>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</si>
  <si>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</si>
  <si>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</si>
  <si>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</si>
  <si>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</si>
  <si>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</si>
  <si>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</si>
  <si>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</si>
  <si>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</si>
  <si>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</si>
  <si>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</si>
  <si>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</si>
  <si>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</si>
  <si>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</si>
  <si>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</si>
  <si>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</si>
  <si>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</si>
  <si>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</si>
  <si>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</si>
  <si>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</si>
  <si>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</si>
  <si>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</si>
  <si>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</si>
  <si>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</si>
  <si>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</si>
  <si>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</si>
  <si>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</si>
  <si>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</si>
  <si>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</si>
  <si>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</si>
  <si>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</si>
  <si>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</si>
  <si>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</si>
  <si>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</si>
  <si>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</si>
  <si>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</si>
  <si>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</si>
  <si>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</si>
  <si>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</si>
  <si>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</si>
  <si>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</si>
  <si>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</si>
  <si>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</si>
  <si>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</si>
  <si>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</si>
  <si>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</si>
  <si>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</si>
  <si>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</si>
  <si>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</si>
  <si>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</si>
  <si>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</si>
  <si>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</si>
  <si>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</si>
  <si>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</si>
  <si>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</si>
  <si>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</si>
  <si>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</si>
  <si>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</si>
  <si>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</si>
  <si>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</si>
  <si>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</si>
  <si>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</si>
  <si>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</si>
  <si>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</si>
  <si>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</si>
  <si>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</si>
  <si>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</si>
  <si>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</si>
  <si>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</si>
  <si>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</si>
  <si>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</si>
  <si>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</si>
  <si>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</si>
  <si>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</si>
  <si>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</si>
  <si>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</si>
  <si>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</si>
  <si>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</si>
  <si>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</si>
  <si>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</si>
  <si>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</si>
  <si>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</si>
  <si>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</si>
  <si>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</si>
  <si>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</si>
  <si>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</si>
  <si>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</si>
  <si>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</si>
  <si>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</si>
  <si>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</si>
  <si>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</si>
  <si>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</si>
  <si>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</si>
  <si>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</si>
  <si>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</si>
  <si>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</si>
  <si>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</si>
  <si>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</si>
  <si>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</si>
  <si>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</si>
  <si>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</si>
  <si>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</si>
  <si>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</si>
  <si>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</si>
  <si>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</si>
  <si>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</si>
  <si>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</si>
  <si>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</si>
  <si>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</si>
  <si>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</si>
  <si>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</si>
  <si>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</si>
  <si>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</si>
  <si>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</si>
  <si>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</si>
  <si>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</si>
  <si>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</si>
  <si>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</si>
  <si>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</si>
  <si>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</si>
  <si>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</si>
  <si>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</si>
  <si>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</si>
  <si>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</si>
  <si>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</si>
  <si>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</si>
  <si>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</si>
  <si>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</si>
  <si>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</si>
  <si>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</si>
  <si>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</si>
  <si>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</si>
  <si>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</si>
  <si>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</si>
  <si>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</si>
  <si>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</si>
  <si>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</si>
  <si>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</si>
  <si>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</si>
  <si>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</si>
  <si>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</si>
  <si>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</si>
  <si>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</si>
  <si>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</si>
  <si>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</si>
  <si>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</si>
  <si>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</si>
  <si>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</si>
  <si>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</si>
  <si>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</si>
  <si>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</si>
  <si>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</si>
  <si>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</si>
  <si>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</si>
  <si>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</si>
  <si>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</si>
  <si>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</si>
  <si>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</si>
  <si>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</si>
  <si>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</si>
  <si>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</si>
  <si>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</si>
  <si>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</si>
  <si>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</si>
  <si>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</si>
  <si>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</si>
  <si>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</si>
  <si>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</si>
  <si>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</si>
  <si>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</si>
  <si>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</si>
  <si>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</si>
  <si>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</si>
  <si>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</si>
  <si>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</si>
  <si>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</si>
  <si>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</si>
  <si>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</si>
  <si>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</si>
  <si>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</si>
  <si>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</si>
  <si>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</si>
  <si>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</si>
  <si>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</si>
  <si>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</si>
  <si>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</si>
  <si>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</si>
  <si>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</si>
  <si>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</si>
  <si>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</si>
  <si>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</si>
  <si>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</si>
  <si>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</si>
  <si>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</si>
  <si>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</si>
  <si>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</si>
  <si>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</si>
  <si>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</si>
  <si>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</si>
  <si>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</si>
  <si>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</si>
  <si>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</si>
  <si>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</si>
  <si>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</si>
  <si>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</si>
  <si>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</si>
  <si>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</si>
  <si>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</si>
  <si>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</si>
  <si>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</si>
  <si>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</si>
  <si>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</si>
  <si>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</si>
  <si>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</si>
  <si>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</si>
  <si>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</si>
  <si>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</si>
  <si>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</si>
  <si>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</si>
  <si>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</si>
  <si>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</si>
  <si>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</si>
  <si>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</si>
  <si>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</si>
  <si>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</si>
  <si>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</si>
  <si>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</si>
  <si>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</si>
  <si>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</si>
  <si>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</si>
  <si>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</si>
  <si>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</si>
  <si>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</si>
  <si>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</si>
  <si>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</si>
  <si>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</si>
  <si>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</si>
  <si>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</si>
  <si>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</si>
  <si>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</si>
  <si>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</si>
  <si>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</si>
  <si>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</si>
  <si>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</si>
  <si>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</si>
  <si>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</si>
  <si>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</si>
  <si>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</si>
  <si>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</si>
  <si>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</si>
  <si>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</si>
  <si>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</si>
  <si>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</si>
  <si>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</si>
  <si>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</si>
  <si>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</si>
  <si>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</si>
  <si>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</si>
  <si>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</si>
  <si>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</si>
  <si>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</si>
  <si>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</si>
  <si>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</si>
  <si>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</si>
  <si>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</si>
  <si>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</si>
  <si>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</si>
  <si>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</si>
  <si>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</si>
  <si>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</si>
  <si>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</si>
  <si>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</si>
  <si>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</si>
  <si>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</si>
  <si>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</si>
  <si>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</si>
  <si>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</si>
  <si>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</si>
  <si>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</si>
  <si>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</si>
  <si>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</si>
  <si>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</si>
  <si>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</si>
  <si>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</si>
  <si>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</si>
  <si>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</si>
  <si>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</si>
  <si>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</si>
  <si>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</si>
  <si>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</si>
  <si>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</si>
  <si>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</si>
  <si>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</si>
  <si>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</si>
  <si>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</si>
  <si>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</si>
  <si>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</si>
  <si>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</si>
  <si>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</si>
  <si>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</si>
  <si>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</si>
  <si>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</si>
  <si>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</si>
  <si>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</si>
  <si>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</si>
  <si>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</si>
  <si>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</si>
  <si>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</si>
  <si>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</si>
  <si>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</si>
  <si>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</si>
  <si>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</si>
  <si>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</si>
  <si>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</si>
  <si>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</si>
  <si>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</si>
  <si>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</si>
  <si>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</si>
  <si>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</si>
  <si>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</si>
  <si>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</si>
  <si>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</si>
  <si>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</si>
  <si>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</si>
  <si>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</si>
  <si>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</si>
  <si>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</si>
  <si>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</si>
  <si>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</si>
  <si>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</si>
  <si>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</si>
  <si>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</si>
  <si>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</si>
  <si>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</si>
  <si>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</si>
  <si>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</si>
  <si>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</si>
  <si>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</si>
  <si>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</si>
  <si>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</si>
  <si>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</si>
  <si>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</si>
  <si>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</si>
  <si>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</si>
  <si>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</si>
  <si>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</si>
  <si>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</si>
  <si>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</si>
  <si>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</si>
  <si>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</si>
  <si>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</si>
  <si>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</si>
  <si>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</si>
  <si>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</si>
  <si>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</si>
  <si>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</si>
  <si>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</si>
  <si>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</si>
  <si>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</si>
  <si>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</si>
  <si>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</si>
  <si>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</si>
  <si>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</si>
  <si>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</si>
  <si>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</si>
  <si>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</si>
  <si>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</si>
  <si>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</si>
  <si>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</si>
  <si>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</si>
  <si>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</si>
  <si>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</si>
  <si>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</si>
  <si>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</si>
  <si>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</si>
  <si>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</si>
  <si>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</si>
  <si>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</si>
  <si>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</si>
  <si>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</si>
  <si>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</si>
  <si>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</si>
  <si>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</si>
  <si>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</si>
  <si>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</si>
  <si>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</si>
  <si>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</si>
  <si>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</si>
  <si>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</si>
  <si>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</si>
  <si>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</si>
  <si>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</si>
  <si>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</si>
  <si>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</si>
  <si>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</si>
  <si>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</si>
  <si>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</si>
  <si>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</si>
  <si>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</si>
  <si>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</si>
  <si>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</si>
  <si>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</si>
  <si>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</si>
  <si>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</si>
  <si>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</si>
  <si>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</si>
  <si>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</si>
  <si>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</si>
  <si>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</si>
  <si>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</si>
  <si>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</si>
  <si>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</si>
  <si>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</si>
  <si>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</si>
  <si>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</si>
  <si>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</si>
  <si>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</si>
  <si>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</si>
  <si>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</si>
  <si>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</si>
  <si>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</si>
  <si>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</si>
  <si>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</si>
  <si>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</si>
  <si>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</si>
  <si>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</si>
  <si>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</si>
  <si>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</si>
  <si>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</si>
  <si>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</si>
  <si>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</si>
  <si>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</si>
  <si>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</si>
  <si>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</si>
  <si>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</si>
  <si>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</si>
  <si>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</si>
  <si>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</si>
  <si>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</si>
  <si>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</si>
  <si>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</si>
  <si>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</si>
  <si>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</si>
  <si>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</si>
  <si>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</si>
  <si>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</si>
  <si>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</si>
  <si>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</si>
  <si>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</si>
  <si>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</si>
  <si>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</si>
  <si>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</si>
  <si>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</si>
  <si>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</si>
  <si>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</si>
  <si>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</si>
  <si>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</si>
  <si>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</si>
  <si>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</si>
  <si>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</si>
  <si>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</si>
  <si>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</si>
  <si>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</si>
  <si>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</si>
  <si>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</si>
  <si>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</si>
  <si>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</si>
  <si>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</si>
  <si>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</si>
  <si>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</si>
  <si>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</si>
  <si>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</si>
  <si>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</si>
  <si>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</si>
  <si>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</si>
  <si>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</si>
  <si>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</si>
  <si>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</si>
  <si>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</si>
  <si>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</si>
  <si>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</si>
  <si>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</si>
  <si>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</si>
  <si>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</si>
  <si>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</si>
  <si>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</si>
  <si>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</si>
  <si>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</si>
  <si>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</si>
  <si>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</si>
  <si>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</si>
  <si>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</si>
  <si>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</si>
  <si>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</si>
  <si>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</si>
  <si>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</si>
  <si>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</si>
  <si>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</si>
  <si>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</si>
  <si>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</si>
  <si>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</si>
  <si>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</si>
  <si>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</si>
  <si>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</si>
  <si>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</si>
  <si>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</si>
  <si>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</si>
  <si>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</si>
  <si>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</si>
  <si>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</si>
  <si>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</si>
  <si>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</si>
  <si>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</si>
  <si>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</si>
  <si>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</si>
  <si>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</si>
  <si>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</si>
  <si>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</si>
  <si>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</si>
  <si>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</si>
  <si>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</si>
  <si>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</si>
  <si>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</si>
  <si>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</si>
  <si>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</si>
  <si>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</si>
  <si>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</si>
  <si>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</si>
  <si>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</si>
  <si>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</si>
  <si>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</si>
  <si>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</si>
  <si>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</si>
  <si>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</si>
  <si>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</si>
  <si>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</si>
  <si>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</si>
  <si>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</si>
  <si>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</si>
  <si>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</si>
  <si>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</si>
  <si>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</si>
  <si>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</si>
  <si>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</si>
  <si>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</si>
  <si>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</si>
  <si>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</si>
  <si>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</si>
  <si>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</si>
  <si>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</si>
  <si>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</si>
  <si>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</si>
  <si>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</si>
  <si>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</si>
  <si>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</si>
  <si>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</si>
  <si>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</si>
  <si>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</si>
  <si>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</si>
  <si>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</si>
  <si>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</si>
  <si>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</si>
  <si>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</si>
  <si>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</si>
  <si>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</si>
  <si>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</si>
  <si>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</si>
  <si>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</si>
  <si>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</si>
  <si>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</si>
  <si>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</si>
  <si>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</si>
  <si>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</si>
  <si>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</si>
  <si>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</si>
  <si>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</si>
  <si>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</si>
  <si>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</si>
  <si>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</si>
  <si>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</si>
  <si>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</si>
  <si>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</si>
  <si>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</si>
  <si>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</si>
  <si>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</si>
  <si>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</si>
  <si>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</si>
  <si>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</si>
  <si>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</si>
  <si>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</si>
  <si>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</si>
  <si>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</si>
  <si>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</si>
  <si>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</si>
  <si>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</si>
  <si>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</si>
  <si>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</si>
  <si>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</si>
  <si>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</si>
  <si>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</si>
  <si>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</si>
  <si>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</si>
  <si>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</si>
  <si>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</si>
  <si>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</si>
  <si>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</si>
  <si>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</si>
  <si>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</si>
  <si>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</si>
  <si>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</si>
  <si>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</si>
  <si>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</si>
  <si>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</si>
  <si>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</si>
  <si>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</si>
  <si>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</si>
  <si>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</si>
  <si>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</si>
  <si>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</si>
  <si>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</si>
  <si>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</si>
  <si>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</si>
  <si>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</si>
  <si>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</si>
  <si>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</si>
  <si>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</si>
  <si>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</si>
  <si>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</si>
  <si>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</si>
  <si>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</si>
  <si>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</si>
  <si>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</si>
  <si>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</si>
  <si>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</si>
  <si>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</si>
  <si>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</si>
  <si>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</si>
  <si>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</si>
  <si>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</si>
  <si>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</si>
  <si>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</si>
  <si>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</si>
  <si>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</si>
  <si>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</si>
  <si>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</si>
  <si>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</si>
  <si>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</si>
  <si>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</si>
  <si>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</si>
  <si>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</si>
  <si>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</si>
  <si>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</si>
  <si>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</si>
  <si>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</si>
  <si>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</si>
  <si>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</si>
  <si>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</si>
  <si>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</si>
  <si>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</si>
  <si>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</si>
  <si>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</si>
  <si>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</si>
  <si>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</si>
  <si>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</si>
  <si>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</si>
  <si>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</si>
  <si>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</si>
  <si>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</si>
  <si>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</si>
  <si>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</si>
  <si>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</si>
  <si>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</si>
  <si>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</si>
  <si>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</si>
  <si>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</si>
  <si>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</si>
  <si>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</si>
  <si>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</si>
  <si>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</si>
  <si>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</si>
  <si>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</si>
  <si>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</si>
  <si>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</si>
  <si>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</si>
  <si>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</si>
  <si>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</si>
  <si>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</si>
  <si>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</si>
  <si>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</si>
  <si>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</si>
  <si>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</si>
  <si>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</si>
  <si>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</si>
  <si>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</si>
  <si>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</si>
  <si>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</si>
  <si>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</si>
  <si>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</si>
  <si>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</si>
  <si>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</si>
  <si>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</si>
  <si>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</si>
  <si>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</si>
  <si>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</si>
  <si>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</si>
  <si>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</si>
  <si>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</si>
  <si>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</si>
  <si>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</si>
  <si>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</si>
  <si>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</si>
  <si>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</si>
  <si>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</si>
  <si>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</si>
  <si>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</si>
  <si>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</si>
  <si>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</si>
  <si>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</si>
  <si>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</si>
  <si>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</si>
  <si>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</si>
  <si>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</si>
  <si>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</si>
  <si>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</si>
  <si>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</si>
  <si>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</si>
  <si>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</si>
  <si>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</si>
  <si>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</si>
  <si>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</si>
  <si>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</si>
  <si>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</si>
  <si>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</si>
  <si>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</si>
  <si>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</si>
  <si>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</si>
  <si>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</si>
  <si>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</si>
  <si>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</si>
  <si>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</si>
  <si>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</si>
  <si>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</si>
  <si>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</si>
  <si>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</si>
  <si>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</si>
  <si>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</si>
  <si>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</si>
  <si>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</si>
  <si>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</si>
  <si>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</si>
  <si>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</si>
  <si>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</si>
  <si>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</si>
  <si>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</si>
  <si>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</si>
  <si>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</si>
  <si>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</si>
  <si>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</si>
  <si>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</si>
  <si>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</si>
  <si>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</si>
  <si>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</si>
  <si>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</si>
  <si>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</si>
  <si>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</si>
  <si>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</si>
  <si>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</si>
  <si>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</si>
  <si>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</si>
  <si>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</si>
  <si>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</si>
  <si>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</si>
  <si>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</si>
  <si>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</si>
  <si>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</si>
  <si>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</si>
  <si>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</si>
  <si>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</si>
  <si>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</si>
  <si>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</si>
  <si>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</si>
  <si>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</si>
  <si>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</si>
  <si>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</si>
  <si>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</si>
  <si>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</si>
  <si>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</si>
  <si>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</si>
  <si>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</si>
  <si>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</si>
  <si>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</si>
  <si>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</si>
  <si>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</si>
  <si>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</si>
  <si>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</si>
  <si>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</si>
  <si>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</si>
  <si>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</si>
  <si>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</si>
  <si>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</si>
  <si>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</si>
  <si>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</si>
  <si>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</si>
  <si>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</si>
  <si>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</si>
  <si>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</si>
  <si>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</si>
  <si>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</si>
  <si>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</si>
  <si>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</si>
  <si>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</si>
  <si>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</si>
  <si>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</si>
  <si>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</si>
  <si>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</si>
  <si>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</si>
  <si>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</si>
  <si>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</si>
  <si>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</si>
  <si>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</si>
  <si>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</si>
  <si>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</si>
  <si>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</si>
  <si>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</si>
  <si>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</si>
  <si>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</si>
  <si>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</si>
  <si>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</si>
  <si>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</si>
  <si>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</si>
  <si>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</si>
  <si>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</si>
  <si>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</si>
  <si>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</si>
  <si>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</si>
  <si>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</si>
  <si>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</si>
  <si>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</si>
  <si>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</si>
  <si>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</si>
  <si>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</si>
  <si>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</si>
  <si>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</si>
  <si>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</si>
  <si>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</si>
  <si>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</si>
  <si>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</si>
  <si>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</si>
  <si>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</si>
  <si>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</si>
  <si>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</si>
  <si>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</si>
  <si>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</si>
  <si>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</si>
  <si>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</si>
  <si>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</si>
  <si>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</si>
  <si>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</si>
  <si>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</si>
  <si>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</si>
  <si>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</si>
  <si>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</si>
  <si>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</si>
  <si>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</si>
  <si>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</si>
  <si>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</si>
  <si>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</si>
  <si>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</si>
  <si>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</si>
  <si>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</si>
  <si>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</si>
  <si>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</si>
  <si>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</si>
  <si>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</si>
  <si>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</si>
  <si>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</si>
  <si>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</si>
  <si>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</si>
  <si>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</si>
  <si>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</si>
  <si>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</si>
  <si>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</si>
  <si>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</si>
  <si>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</si>
  <si>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</si>
  <si>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</si>
  <si>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</si>
  <si>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</si>
  <si>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</si>
  <si>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</si>
  <si>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</si>
  <si>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</si>
  <si>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</si>
  <si>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</si>
  <si>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</si>
  <si>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</si>
  <si>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</si>
  <si>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</si>
  <si>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</si>
  <si>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</si>
  <si>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</si>
  <si>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</si>
  <si>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</si>
  <si>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</si>
  <si>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</si>
  <si>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</si>
  <si>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</si>
  <si>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</si>
  <si>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</si>
  <si>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</si>
  <si>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</si>
  <si>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</si>
  <si>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</si>
  <si>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</si>
  <si>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</si>
  <si>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</si>
  <si>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</si>
  <si>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</si>
  <si>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</si>
  <si>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</si>
  <si>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</si>
  <si>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</si>
  <si>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</si>
  <si>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</si>
  <si>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</si>
  <si>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</si>
  <si>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</si>
  <si>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</si>
  <si>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</si>
  <si>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</si>
  <si>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</si>
  <si>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</si>
  <si>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</si>
  <si>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</si>
  <si>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</si>
  <si>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</si>
  <si>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</si>
  <si>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</si>
  <si>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</si>
  <si>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</si>
  <si>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</si>
  <si>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</si>
  <si>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</si>
  <si>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</si>
  <si>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</si>
  <si>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</si>
  <si>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</si>
  <si>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</si>
  <si>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</si>
  <si>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</si>
  <si>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</si>
  <si>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</si>
  <si>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</si>
  <si>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</si>
  <si>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</si>
  <si>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</si>
  <si>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</si>
  <si>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</si>
  <si>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</si>
  <si>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</si>
  <si>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</si>
  <si>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</si>
  <si>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</si>
  <si>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</si>
  <si>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</si>
  <si>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</si>
  <si>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</si>
  <si>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</si>
  <si>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</si>
  <si>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</si>
  <si>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</si>
  <si>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</si>
  <si>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</si>
  <si>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</si>
  <si>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</si>
  <si>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</si>
  <si>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</si>
  <si>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</si>
  <si>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</si>
  <si>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</si>
  <si>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</si>
  <si>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</si>
  <si>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</si>
  <si>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</si>
  <si>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</si>
  <si>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</si>
  <si>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</si>
  <si>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</si>
  <si>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</si>
  <si>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</si>
  <si>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</si>
  <si>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</si>
  <si>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</si>
  <si>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</si>
  <si>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</si>
  <si>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</si>
  <si>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</si>
  <si>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</si>
  <si>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</si>
  <si>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</si>
  <si>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</si>
  <si>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</si>
  <si>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</si>
  <si>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</si>
  <si>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</si>
  <si>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</si>
  <si>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</si>
  <si>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</si>
  <si>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</si>
  <si>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</si>
  <si>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</si>
  <si>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</si>
  <si>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</si>
  <si>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</si>
  <si>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</si>
  <si>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</si>
  <si>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</si>
  <si>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</si>
  <si>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</si>
  <si>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</si>
  <si>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</si>
  <si>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</si>
  <si>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</si>
  <si>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</si>
  <si>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</si>
  <si>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</si>
  <si>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</si>
  <si>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</si>
  <si>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</si>
  <si>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</si>
  <si>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</si>
  <si>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</si>
  <si>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</si>
  <si>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</si>
  <si>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</si>
  <si>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</si>
  <si>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</si>
  <si>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</si>
  <si>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</si>
  <si>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</si>
  <si>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</si>
  <si>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</si>
  <si>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</si>
  <si>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</si>
  <si>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</si>
  <si>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</si>
  <si>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</si>
  <si>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</si>
  <si>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</si>
  <si>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</si>
  <si>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</si>
  <si>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</si>
  <si>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</si>
  <si>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</si>
  <si>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</si>
  <si>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</si>
  <si>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</si>
  <si>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</si>
  <si>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</si>
  <si>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</si>
  <si>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</si>
  <si>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</si>
  <si>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</si>
  <si>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</si>
  <si>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</si>
  <si>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</si>
  <si>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</si>
  <si>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</si>
  <si>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</si>
  <si>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</si>
  <si>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</si>
  <si>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</si>
  <si>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</si>
  <si>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</si>
  <si>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</si>
  <si>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</si>
  <si>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</si>
  <si>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</si>
  <si>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</si>
  <si>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</si>
  <si>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</si>
  <si>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</si>
  <si>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</si>
  <si>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</si>
  <si>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</si>
  <si>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</si>
  <si>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</si>
  <si>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</si>
  <si>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</si>
  <si>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</si>
  <si>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</si>
  <si>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</si>
  <si>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</si>
  <si>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</si>
  <si>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</si>
  <si>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</si>
  <si>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</si>
  <si>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</si>
  <si>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</si>
  <si>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</si>
  <si>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</si>
  <si>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</si>
  <si>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</si>
  <si>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</si>
  <si>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</si>
  <si>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</si>
  <si>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</si>
  <si>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</si>
  <si>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</si>
  <si>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</si>
  <si>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</si>
  <si>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</si>
  <si>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</si>
  <si>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</si>
  <si>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</si>
  <si>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</si>
  <si>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</si>
  <si>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</si>
  <si>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</si>
  <si>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</si>
  <si>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</si>
  <si>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</si>
  <si>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</si>
  <si>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</si>
  <si>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</si>
  <si>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</si>
  <si>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</si>
  <si>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</si>
  <si>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</si>
  <si>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</si>
  <si>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</si>
  <si>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</si>
  <si>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</si>
  <si>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</si>
  <si>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</si>
  <si>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</si>
  <si>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</si>
  <si>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</si>
  <si>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</si>
  <si>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</si>
  <si>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</si>
  <si>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</si>
  <si>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</si>
  <si>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</si>
  <si>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</si>
  <si>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</si>
  <si>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</si>
  <si>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</si>
  <si>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</si>
  <si>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</si>
  <si>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</si>
  <si>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</si>
  <si>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</si>
  <si>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</si>
  <si>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</si>
  <si>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</si>
  <si>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</si>
  <si>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</si>
  <si>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</si>
  <si>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</si>
  <si>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</si>
  <si>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</si>
  <si>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</si>
  <si>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</si>
  <si>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</si>
  <si>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</si>
  <si>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</si>
  <si>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</si>
  <si>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</si>
  <si>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</si>
  <si>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</si>
  <si>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</si>
  <si>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</si>
  <si>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</si>
  <si>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</si>
  <si>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</si>
  <si>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</si>
  <si>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</si>
  <si>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</si>
  <si>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</si>
  <si>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</si>
  <si>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</si>
  <si>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</si>
  <si>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</si>
  <si>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</si>
  <si>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</si>
  <si>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</si>
  <si>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</si>
  <si>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</si>
  <si>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</si>
  <si>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</si>
  <si>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</si>
  <si>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</si>
  <si>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</si>
  <si>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</si>
  <si>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</si>
  <si>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</si>
  <si>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</si>
  <si>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</si>
  <si>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</si>
  <si>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</si>
  <si>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</si>
  <si>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</si>
  <si>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</si>
  <si>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</si>
  <si>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</si>
  <si>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</si>
  <si>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</si>
  <si>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</si>
  <si>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</si>
  <si>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</si>
  <si>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</si>
  <si>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</si>
  <si>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</si>
  <si>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</si>
  <si>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</si>
  <si>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</si>
  <si>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</si>
  <si>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</si>
  <si>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</si>
  <si>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</si>
  <si>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</si>
  <si>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</si>
  <si>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</si>
  <si>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</si>
  <si>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</si>
  <si>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</si>
  <si>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</si>
  <si>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</si>
  <si>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</si>
  <si>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</si>
  <si>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</si>
  <si>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</si>
  <si>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</si>
  <si>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</si>
  <si>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</si>
  <si>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</si>
  <si>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</si>
  <si>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</si>
  <si>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</si>
  <si>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</si>
  <si>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</si>
  <si>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</si>
  <si>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</si>
  <si>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</si>
  <si>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</si>
  <si>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</si>
  <si>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</si>
  <si>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</si>
  <si>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</si>
  <si>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</si>
  <si>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</si>
  <si>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</si>
  <si>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</si>
  <si>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</si>
  <si>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</si>
  <si>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</si>
  <si>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</si>
  <si>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</si>
  <si>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</si>
  <si>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</si>
  <si>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</si>
  <si>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</si>
  <si>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</si>
  <si>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</si>
  <si>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</si>
  <si>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</si>
  <si>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</si>
  <si>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</si>
  <si>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</si>
  <si>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</si>
  <si>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</si>
  <si>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</si>
  <si>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</si>
  <si>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</si>
  <si>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</si>
  <si>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</si>
  <si>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</si>
  <si>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</si>
  <si>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</si>
  <si>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</si>
  <si>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</si>
  <si>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</si>
  <si>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</si>
  <si>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</si>
  <si>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</si>
  <si>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</si>
  <si>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</si>
  <si>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</si>
  <si>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</si>
  <si>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</si>
  <si>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</si>
  <si>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</si>
  <si>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</si>
  <si>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</si>
  <si>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</si>
  <si>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</si>
  <si>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</si>
  <si>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</si>
  <si>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</si>
  <si>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</si>
  <si>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</si>
  <si>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</si>
  <si>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</si>
  <si>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</si>
  <si>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</si>
  <si>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</si>
  <si>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</si>
  <si>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</si>
  <si>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</si>
  <si>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</si>
  <si>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</si>
  <si>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</si>
  <si>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</si>
  <si>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</si>
  <si>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</si>
  <si>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</si>
  <si>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</si>
  <si>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</si>
  <si>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</si>
  <si>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</si>
  <si>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</si>
  <si>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</si>
  <si>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</si>
  <si>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</si>
  <si>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</si>
  <si>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</si>
  <si>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</si>
  <si>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</si>
  <si>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</si>
  <si>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</si>
  <si>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</si>
  <si>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</si>
  <si>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</si>
  <si>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</si>
  <si>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</si>
  <si>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</si>
  <si>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</si>
  <si>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</si>
  <si>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</si>
  <si>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</si>
  <si>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</si>
  <si>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</si>
  <si>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</si>
  <si>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</si>
  <si>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</si>
  <si>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</si>
  <si>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</si>
  <si>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</si>
  <si>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</si>
  <si>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</si>
  <si>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</si>
  <si>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</si>
  <si>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</si>
  <si>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</si>
  <si>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</si>
  <si>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</si>
  <si>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</si>
  <si>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</si>
  <si>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</si>
  <si>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</si>
  <si>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</si>
  <si>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</si>
  <si>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</si>
  <si>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</si>
  <si>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</si>
  <si>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</si>
  <si>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</si>
  <si>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</si>
  <si>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</si>
  <si>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</si>
  <si>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</si>
  <si>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</si>
  <si>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</si>
  <si>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</si>
  <si>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</si>
  <si>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</si>
  <si>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</si>
  <si>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</si>
  <si>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</si>
  <si>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</si>
  <si>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</si>
  <si>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</si>
  <si>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</si>
  <si>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</si>
  <si>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</si>
  <si>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</si>
  <si>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</si>
  <si>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</si>
  <si>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</si>
  <si>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</si>
  <si>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</si>
  <si>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</si>
  <si>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</si>
  <si>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</si>
  <si>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</si>
  <si>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</si>
  <si>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</si>
  <si>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</si>
  <si>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</si>
  <si>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</si>
  <si>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</si>
  <si>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</si>
  <si>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</si>
  <si>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</si>
  <si>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</si>
  <si>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</si>
  <si>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</si>
  <si>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</si>
  <si>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</si>
  <si>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</si>
  <si>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</si>
  <si>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</si>
  <si>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</si>
  <si>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</si>
  <si>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</si>
  <si>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</si>
  <si>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</si>
  <si>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</si>
  <si>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</si>
  <si>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</si>
  <si>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</si>
  <si>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</si>
  <si>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</si>
  <si>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</si>
  <si>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</si>
  <si>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</si>
  <si>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</si>
  <si>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</si>
  <si>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</si>
  <si>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</si>
  <si>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</si>
  <si>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</si>
  <si>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</si>
  <si>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</si>
  <si>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</si>
  <si>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</si>
  <si>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</si>
  <si>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</si>
  <si>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</si>
  <si>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</si>
  <si>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</si>
  <si>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</si>
  <si>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</si>
  <si>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</si>
  <si>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</si>
  <si>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</si>
  <si>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</si>
  <si>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</si>
  <si>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</si>
  <si>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</si>
  <si>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</si>
  <si>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</si>
  <si>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</si>
  <si>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</si>
  <si>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</si>
  <si>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</si>
  <si>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</si>
  <si>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</si>
  <si>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</si>
  <si>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</si>
  <si>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</si>
  <si>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</si>
  <si>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</si>
  <si>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</si>
  <si>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</si>
  <si>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</si>
  <si>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</si>
  <si>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</si>
  <si>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</si>
  <si>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</si>
  <si>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</si>
  <si>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</si>
  <si>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</si>
  <si>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</si>
  <si>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</si>
  <si>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</si>
  <si>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</si>
  <si>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</si>
  <si>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</si>
  <si>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</si>
  <si>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</si>
  <si>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</si>
  <si>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</si>
  <si>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</si>
  <si>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</si>
  <si>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</si>
  <si>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</si>
  <si>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</si>
  <si>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</si>
  <si>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</si>
  <si>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</si>
  <si>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</si>
  <si>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</si>
  <si>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</si>
  <si>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</si>
  <si>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</si>
  <si>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</si>
  <si>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</si>
  <si>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</si>
  <si>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</si>
  <si>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</si>
  <si>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</si>
  <si>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</si>
  <si>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</si>
  <si>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</si>
  <si>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</si>
  <si>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</si>
  <si>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</si>
  <si>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</si>
  <si>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</si>
  <si>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</si>
  <si>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</si>
  <si>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</si>
  <si>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</si>
  <si>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</si>
  <si>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</si>
  <si>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</si>
  <si>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</si>
  <si>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</si>
  <si>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</si>
  <si>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</si>
  <si>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</si>
  <si>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</si>
  <si>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</si>
  <si>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</si>
  <si>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</si>
  <si>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</si>
  <si>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</si>
  <si>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</si>
  <si>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</si>
  <si>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</si>
  <si>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</si>
  <si>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</si>
  <si>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</si>
  <si>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</si>
  <si>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</si>
  <si>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</si>
  <si>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</si>
  <si>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</si>
  <si>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</si>
  <si>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</si>
  <si>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</si>
  <si>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</si>
  <si>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</si>
  <si>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</si>
  <si>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</si>
  <si>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</si>
  <si>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</si>
  <si>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</si>
  <si>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</si>
  <si>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</si>
  <si>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</si>
  <si>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</si>
  <si>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</si>
  <si>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</si>
  <si>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</si>
  <si>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</si>
  <si>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</si>
  <si>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</si>
  <si>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</si>
  <si>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</si>
  <si>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</si>
  <si>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</si>
  <si>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</si>
  <si>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</si>
  <si>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</si>
  <si>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</si>
  <si>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</si>
  <si>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</si>
  <si>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</si>
  <si>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</si>
  <si>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</si>
  <si>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</si>
  <si>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</si>
  <si>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</si>
  <si>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</si>
  <si>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</si>
  <si>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</si>
  <si>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</si>
  <si>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</si>
  <si>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</si>
  <si>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</si>
  <si>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</si>
  <si>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</si>
  <si>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</si>
  <si>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</si>
  <si>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</si>
  <si>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</si>
  <si>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</si>
  <si>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</si>
  <si>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</si>
  <si>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</si>
  <si>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</si>
  <si>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</si>
  <si>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</si>
  <si>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</si>
  <si>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</si>
  <si>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</si>
  <si>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</si>
  <si>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</si>
  <si>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</si>
  <si>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</si>
  <si>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</si>
  <si>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</si>
  <si>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</si>
  <si>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</si>
  <si>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</si>
  <si>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</si>
  <si>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</si>
  <si>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</si>
  <si>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</si>
  <si>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</si>
  <si>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</si>
  <si>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</si>
  <si>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</si>
  <si>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</si>
  <si>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</si>
  <si>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</si>
  <si>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</si>
  <si>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</si>
  <si>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</si>
  <si>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</si>
  <si>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</si>
  <si>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</si>
  <si>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</si>
  <si>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</si>
  <si>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</si>
  <si>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</si>
  <si>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</si>
  <si>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</si>
  <si>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</si>
  <si>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</si>
  <si>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</si>
  <si>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</si>
  <si>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</si>
  <si>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</si>
  <si>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</si>
  <si>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</si>
  <si>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</si>
  <si>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</si>
  <si>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</si>
  <si>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</si>
  <si>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</si>
  <si>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</si>
  <si>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</si>
  <si>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</si>
  <si>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</si>
  <si>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</si>
  <si>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</si>
  <si>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</si>
  <si>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</si>
  <si>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</si>
  <si>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</si>
  <si>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</si>
  <si>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</si>
  <si>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</si>
  <si>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</si>
  <si>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</si>
  <si>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</si>
  <si>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</si>
  <si>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</si>
  <si>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</si>
  <si>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</si>
  <si>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</si>
  <si>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</si>
  <si>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</si>
  <si>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</si>
  <si>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</si>
  <si>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</si>
  <si>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</si>
  <si>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</si>
  <si>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</si>
  <si>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</si>
  <si>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</si>
  <si>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</si>
  <si>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</si>
  <si>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</si>
  <si>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</si>
  <si>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</si>
  <si>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</si>
  <si>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</si>
  <si>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</si>
  <si>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</si>
  <si>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</si>
  <si>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</si>
  <si>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</si>
  <si>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</si>
  <si>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</si>
  <si>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</si>
  <si>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</si>
  <si>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</si>
  <si>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</si>
  <si>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</si>
  <si>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</si>
  <si>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</si>
  <si>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</si>
  <si>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</si>
  <si>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</si>
  <si>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</si>
  <si>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</si>
  <si>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</si>
  <si>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</si>
  <si>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</si>
  <si>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</si>
  <si>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</si>
  <si>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</si>
  <si>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</si>
  <si>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</si>
  <si>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</si>
  <si>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</si>
  <si>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</si>
  <si>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</si>
  <si>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</si>
  <si>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</si>
  <si>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</si>
  <si>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</si>
  <si>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</si>
  <si>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</si>
  <si>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</si>
  <si>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</si>
  <si>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</si>
  <si>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</si>
  <si>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</si>
  <si>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</si>
  <si>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</si>
  <si>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</si>
  <si>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</si>
  <si>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</si>
  <si>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</si>
  <si>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</si>
  <si>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</si>
  <si>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</si>
  <si>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</si>
  <si>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</si>
  <si>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</si>
  <si>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</si>
  <si>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</si>
  <si>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</si>
  <si>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</si>
  <si>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</si>
  <si>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</si>
  <si>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</si>
  <si>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</si>
  <si>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</si>
  <si>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</si>
  <si>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</si>
  <si>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</si>
  <si>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</si>
  <si>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</si>
  <si>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</si>
  <si>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</si>
  <si>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</si>
  <si>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</si>
  <si>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</si>
  <si>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</si>
  <si>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</si>
  <si>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</si>
  <si>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</si>
  <si>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</si>
  <si>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</si>
  <si>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</si>
  <si>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</si>
  <si>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</si>
  <si>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</si>
  <si>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</si>
  <si>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</si>
  <si>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</si>
  <si>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</si>
  <si>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</si>
  <si>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</si>
  <si>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</si>
  <si>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</si>
  <si>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</si>
  <si>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</si>
  <si>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</si>
  <si>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</si>
  <si>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</si>
  <si>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</si>
  <si>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</si>
  <si>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</si>
  <si>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</si>
  <si>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</si>
  <si>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</si>
  <si>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</si>
  <si>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</si>
  <si>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</si>
  <si>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</si>
  <si>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</si>
  <si>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</si>
  <si>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</si>
  <si>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</si>
  <si>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</si>
  <si>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</si>
  <si>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</si>
  <si>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</si>
  <si>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</si>
  <si>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</si>
  <si>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</si>
  <si>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</si>
  <si>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</si>
  <si>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</si>
  <si>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</si>
  <si>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</si>
  <si>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</si>
  <si>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</si>
  <si>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</si>
  <si>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</si>
  <si>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</si>
  <si>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</si>
  <si>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</si>
  <si>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</si>
  <si>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</si>
  <si>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</si>
  <si>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</si>
  <si>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</si>
  <si>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</si>
  <si>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</si>
  <si>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</si>
  <si>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</si>
  <si>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</si>
  <si>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</si>
  <si>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</si>
  <si>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</si>
  <si>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</si>
  <si>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</si>
  <si>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</si>
  <si>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</si>
  <si>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</si>
  <si>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</si>
  <si>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</si>
  <si>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</si>
  <si>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</si>
  <si>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</si>
  <si>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</si>
  <si>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</si>
  <si>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</si>
  <si>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</si>
  <si>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</si>
  <si>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</si>
  <si>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</si>
  <si>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</si>
  <si>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</si>
  <si>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</si>
  <si>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</si>
  <si>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</si>
  <si>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</si>
  <si>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</si>
  <si>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</si>
  <si>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</si>
  <si>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</si>
  <si>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</si>
  <si>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</si>
  <si>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</si>
  <si>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</si>
  <si>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</si>
  <si>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</si>
  <si>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</si>
  <si>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</si>
  <si>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</si>
  <si>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</si>
  <si>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</si>
  <si>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</si>
  <si>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</si>
  <si>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</si>
  <si>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</si>
  <si>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</si>
  <si>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</si>
  <si>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</si>
  <si>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</si>
  <si>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</si>
  <si>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</si>
  <si>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</si>
  <si>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</si>
  <si>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</si>
  <si>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</si>
  <si>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</si>
  <si>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</si>
  <si>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</si>
  <si>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</si>
  <si>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</si>
  <si>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</si>
  <si>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</si>
  <si>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</si>
  <si>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</si>
  <si>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</si>
  <si>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</si>
  <si>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</si>
  <si>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</si>
  <si>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</si>
  <si>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</si>
  <si>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</si>
  <si>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</si>
  <si>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</si>
  <si>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</si>
  <si>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</si>
  <si>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</si>
  <si>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</si>
  <si>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</si>
  <si>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</si>
  <si>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</si>
  <si>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</si>
  <si>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</si>
  <si>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</si>
  <si>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</si>
  <si>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</si>
  <si>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</si>
  <si>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</si>
  <si>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</si>
  <si>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</si>
  <si>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</si>
  <si>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</si>
  <si>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</si>
  <si>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</si>
  <si>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</si>
  <si>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</si>
  <si>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</si>
  <si>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</si>
  <si>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</si>
  <si>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</si>
  <si>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</si>
  <si>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</si>
  <si>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</si>
  <si>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</si>
  <si>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</si>
  <si>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</si>
  <si>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</si>
  <si>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</si>
  <si>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</si>
  <si>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</si>
  <si>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</si>
  <si>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</si>
  <si>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</si>
  <si>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</si>
  <si>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</si>
  <si>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</si>
  <si>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</si>
  <si>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</si>
  <si>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</si>
  <si>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</si>
  <si>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</si>
  <si>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</si>
  <si>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</si>
  <si>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</si>
  <si>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</si>
  <si>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</si>
  <si>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</si>
  <si>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</si>
  <si>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</si>
  <si>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</si>
  <si>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</si>
  <si>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</si>
  <si>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</si>
  <si>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</si>
  <si>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</si>
  <si>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</si>
  <si>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</si>
  <si>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</si>
  <si>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</si>
  <si>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</si>
  <si>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</si>
  <si>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</si>
  <si>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</si>
  <si>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</si>
  <si>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</si>
  <si>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</si>
  <si>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</si>
  <si>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</si>
  <si>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</si>
  <si>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</si>
  <si>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</si>
  <si>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</si>
  <si>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</si>
  <si>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</si>
  <si>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</si>
  <si>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</si>
  <si>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</si>
  <si>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</si>
  <si>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</si>
  <si>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</si>
  <si>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</si>
  <si>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</si>
  <si>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</si>
  <si>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</si>
  <si>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</si>
  <si>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</si>
  <si>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</si>
  <si>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</si>
  <si>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</si>
  <si>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</si>
  <si>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</si>
  <si>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</si>
  <si>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</si>
  <si>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</si>
  <si>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</si>
  <si>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</si>
  <si>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</si>
  <si>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</si>
  <si>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</si>
  <si>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</si>
  <si>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</si>
  <si>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</si>
  <si>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</si>
  <si>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</si>
  <si>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</si>
  <si>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</si>
  <si>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</si>
  <si>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</si>
  <si>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</si>
  <si>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</si>
  <si>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</si>
  <si>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</si>
  <si>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</si>
  <si>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</si>
  <si>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</si>
  <si>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</si>
  <si>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</si>
  <si>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</si>
  <si>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</si>
  <si>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</si>
  <si>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</si>
  <si>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</si>
  <si>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</si>
  <si>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</si>
  <si>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</si>
  <si>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</si>
  <si>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</si>
  <si>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</si>
  <si>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</si>
  <si>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</si>
  <si>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</si>
  <si>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</si>
  <si>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</si>
  <si>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</si>
  <si>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</si>
  <si>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</si>
  <si>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</si>
  <si>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</si>
  <si>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</si>
  <si>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</si>
  <si>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</si>
  <si>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</si>
  <si>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</si>
  <si>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</si>
  <si>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</si>
  <si>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</si>
  <si>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</si>
  <si>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</si>
  <si>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</si>
  <si>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</si>
  <si>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</si>
  <si>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</si>
  <si>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</si>
  <si>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</si>
  <si>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</si>
  <si>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</si>
  <si>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</si>
  <si>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</si>
  <si>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</si>
  <si>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</si>
  <si>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</si>
  <si>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</si>
  <si>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</si>
  <si>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</si>
  <si>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</si>
  <si>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</si>
  <si>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</si>
  <si>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</si>
  <si>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</si>
  <si>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</si>
  <si>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</si>
  <si>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</si>
  <si>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</si>
  <si>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</si>
  <si>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</si>
  <si>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</si>
  <si>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</si>
  <si>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</si>
  <si>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</si>
  <si>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</si>
  <si>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</si>
  <si>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</si>
  <si>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</si>
  <si>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</si>
  <si>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</si>
  <si>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</si>
  <si>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</si>
  <si>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</si>
  <si>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</si>
  <si>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</si>
  <si>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</si>
  <si>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</si>
  <si>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</si>
  <si>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</si>
  <si>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</si>
  <si>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</si>
  <si>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</si>
  <si>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</si>
  <si>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</si>
  <si>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</si>
  <si>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</si>
  <si>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</si>
  <si>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</si>
  <si>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</si>
  <si>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</si>
  <si>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</si>
  <si>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</si>
  <si>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</si>
  <si>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</si>
  <si>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</si>
  <si>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</si>
  <si>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</si>
  <si>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</si>
  <si>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</si>
  <si>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</si>
  <si>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</si>
  <si>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</si>
  <si>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</si>
  <si>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</si>
  <si>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</si>
  <si>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</si>
  <si>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</si>
  <si>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</si>
  <si>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</si>
  <si>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</si>
  <si>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</si>
  <si>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</si>
  <si>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</si>
  <si>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</si>
  <si>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</si>
  <si>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</si>
  <si>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</si>
  <si>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</si>
  <si>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</si>
  <si>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</si>
  <si>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</si>
  <si>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</si>
  <si>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</si>
  <si>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</si>
  <si>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</si>
  <si>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</si>
  <si>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</si>
  <si>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</si>
  <si>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</si>
  <si>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</si>
  <si>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</si>
  <si>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</si>
  <si>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</si>
  <si>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</si>
  <si>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</si>
  <si>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</si>
  <si>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</si>
  <si>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</si>
  <si>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</si>
  <si>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</si>
  <si>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</si>
  <si>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</si>
  <si>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</si>
  <si>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</si>
  <si>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</si>
  <si>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</si>
  <si>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</si>
  <si>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</si>
  <si>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</si>
  <si>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</si>
  <si>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</si>
  <si>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</si>
  <si>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</si>
  <si>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</si>
  <si>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</si>
  <si>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</si>
  <si>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</si>
  <si>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</si>
  <si>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</si>
  <si>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</si>
  <si>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</si>
  <si>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</si>
  <si>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</si>
  <si>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</si>
  <si>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</si>
  <si>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</si>
  <si>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</si>
  <si>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</si>
  <si>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</si>
  <si>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</si>
  <si>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</si>
  <si>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</si>
  <si>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</si>
  <si>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</si>
  <si>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</si>
  <si>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</si>
  <si>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</si>
  <si>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</si>
  <si>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</si>
  <si>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</si>
  <si>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</si>
  <si>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</si>
  <si>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</si>
  <si>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</si>
  <si>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</si>
  <si>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</si>
  <si>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</si>
  <si>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</si>
  <si>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</si>
  <si>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</si>
  <si>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</si>
  <si>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</si>
  <si>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</si>
  <si>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</si>
  <si>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</si>
  <si>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</si>
  <si>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</si>
  <si>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</si>
  <si>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</si>
  <si>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</si>
  <si>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</si>
  <si>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</si>
  <si>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</si>
  <si>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</si>
  <si>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</si>
  <si>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</si>
  <si>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</si>
  <si>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</si>
  <si>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</si>
  <si>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</si>
  <si>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</si>
  <si>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</si>
  <si>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</si>
  <si>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</si>
  <si>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</si>
  <si>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</si>
  <si>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</si>
  <si>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</si>
  <si>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</si>
  <si>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</si>
  <si>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</si>
  <si>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</si>
  <si>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</si>
  <si>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</si>
  <si>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</si>
  <si>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</si>
  <si>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</si>
  <si>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</si>
  <si>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</si>
  <si>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</si>
  <si>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</si>
  <si>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</si>
  <si>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</si>
  <si>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</si>
  <si>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</si>
  <si>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</si>
  <si>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</si>
  <si>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</si>
  <si>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</si>
  <si>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</si>
  <si>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</si>
  <si>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</si>
  <si>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</si>
  <si>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</si>
  <si>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</si>
  <si>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</si>
  <si>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</si>
  <si>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</si>
  <si>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</si>
  <si>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</si>
  <si>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</si>
  <si>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</si>
  <si>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</si>
  <si>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</si>
  <si>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</si>
  <si>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</si>
  <si>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</si>
  <si>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</si>
  <si>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</si>
  <si>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</si>
  <si>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</si>
  <si>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</si>
  <si>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</si>
  <si>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</si>
  <si>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</si>
  <si>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</si>
  <si>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</si>
  <si>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</si>
  <si>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</si>
  <si>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</si>
  <si>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</si>
  <si>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</si>
  <si>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</si>
  <si>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</si>
  <si>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</si>
  <si>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</si>
  <si>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</si>
  <si>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</si>
  <si>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</si>
  <si>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</si>
  <si>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</si>
  <si>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</si>
  <si>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</si>
  <si>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</si>
  <si>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</si>
  <si>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</si>
  <si>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</si>
  <si>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</si>
  <si>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</si>
  <si>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</si>
  <si>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</si>
  <si>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</si>
  <si>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</si>
  <si>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</si>
  <si>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</si>
  <si>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</si>
  <si>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</si>
  <si>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</si>
  <si>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</si>
  <si>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</si>
  <si>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</si>
  <si>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</si>
  <si>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</si>
  <si>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</si>
  <si>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</si>
  <si>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</si>
  <si>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</si>
  <si>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</si>
  <si>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</si>
  <si>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</si>
  <si>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</si>
  <si>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</si>
  <si>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</si>
  <si>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</si>
  <si>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</si>
  <si>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</si>
  <si>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</si>
  <si>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</si>
  <si>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</si>
  <si>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</si>
  <si>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</si>
  <si>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</si>
  <si>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</si>
  <si>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</si>
  <si>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</si>
  <si>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</si>
  <si>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</si>
  <si>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</si>
  <si>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</si>
  <si>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</si>
  <si>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</si>
  <si>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</si>
  <si>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</si>
  <si>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</si>
  <si>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</si>
  <si>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</si>
  <si>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</si>
  <si>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</si>
  <si>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</si>
  <si>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</si>
  <si>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</si>
  <si>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</si>
  <si>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</si>
  <si>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</si>
  <si>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</si>
  <si>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</si>
  <si>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</si>
  <si>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</si>
  <si>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</si>
  <si>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</si>
  <si>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</si>
  <si>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</si>
  <si>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</si>
  <si>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</si>
  <si>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</si>
  <si>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</si>
  <si>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</si>
  <si>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</si>
  <si>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</si>
  <si>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</si>
  <si>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</si>
  <si>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</si>
  <si>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</si>
  <si>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</si>
  <si>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</si>
  <si>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</si>
  <si>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</si>
  <si>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</si>
  <si>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</si>
  <si>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</si>
  <si>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</si>
  <si>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</si>
  <si>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</si>
  <si>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</si>
  <si>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</si>
  <si>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</si>
  <si>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</si>
  <si>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</si>
  <si>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</si>
  <si>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</si>
  <si>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</si>
  <si>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</si>
  <si>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</si>
  <si>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</si>
  <si>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</si>
  <si>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</si>
  <si>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</si>
  <si>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</si>
  <si>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</si>
  <si>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</si>
  <si>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</si>
  <si>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</si>
  <si>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</si>
  <si>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</si>
  <si>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</si>
  <si>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</si>
  <si>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</si>
  <si>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</si>
  <si>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</si>
  <si>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</si>
  <si>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</si>
  <si>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</si>
  <si>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</si>
  <si>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</si>
  <si>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</si>
  <si>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</si>
  <si>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</si>
  <si>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</si>
  <si>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</si>
  <si>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</si>
  <si>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</si>
  <si>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</si>
  <si>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</si>
  <si>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</si>
  <si>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</si>
  <si>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</si>
  <si>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</si>
  <si>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</si>
  <si>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</si>
  <si>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</si>
  <si>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</si>
  <si>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</si>
  <si>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</si>
  <si>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</si>
  <si>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</si>
  <si>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</si>
  <si>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</si>
  <si>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</si>
  <si>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</si>
  <si>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</si>
  <si>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</si>
  <si>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</si>
  <si>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</si>
  <si>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</si>
  <si>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</si>
  <si>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</si>
  <si>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</si>
  <si>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</si>
  <si>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</si>
  <si>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</si>
  <si>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</si>
  <si>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</si>
  <si>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</si>
  <si>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</si>
  <si>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</si>
  <si>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</si>
  <si>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</si>
  <si>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</si>
  <si>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</si>
  <si>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</si>
  <si>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</si>
  <si>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</si>
  <si>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</si>
  <si>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</si>
  <si>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</si>
  <si>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</si>
  <si>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</si>
  <si>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</si>
  <si>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</si>
  <si>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</si>
  <si>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</si>
  <si>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</si>
  <si>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</si>
  <si>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</si>
  <si>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</si>
  <si>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</si>
  <si>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</si>
  <si>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</si>
  <si>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</si>
  <si>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</si>
  <si>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</si>
  <si>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</si>
  <si>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</si>
  <si>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</si>
  <si>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</si>
  <si>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</si>
  <si>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</si>
  <si>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</si>
  <si>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</si>
  <si>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</si>
  <si>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</si>
  <si>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</si>
  <si>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</si>
  <si>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</si>
  <si>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</si>
  <si>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</si>
  <si>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</si>
  <si>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</si>
  <si>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</si>
  <si>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</si>
  <si>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</si>
  <si>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</si>
  <si>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</si>
  <si>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</si>
  <si>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</si>
  <si>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</si>
  <si>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</si>
  <si>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</si>
  <si>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</si>
  <si>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</si>
  <si>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</si>
  <si>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</si>
  <si>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</si>
  <si>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</si>
  <si>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</si>
  <si>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</si>
  <si>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</si>
  <si>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</si>
  <si>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</si>
  <si>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</si>
  <si>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</si>
  <si>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</si>
  <si>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</si>
  <si>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</si>
  <si>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</si>
  <si>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</si>
  <si>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</si>
  <si>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</si>
  <si>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</si>
  <si>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</si>
  <si>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</si>
  <si>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</si>
  <si>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</si>
  <si>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</si>
  <si>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</si>
  <si>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</si>
  <si>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</si>
  <si>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</si>
  <si>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</si>
  <si>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</si>
  <si>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</si>
  <si>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</si>
  <si>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</si>
  <si>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</si>
  <si>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</si>
  <si>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</si>
  <si>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</si>
  <si>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</si>
  <si>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</si>
  <si>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</si>
  <si>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</si>
  <si>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</si>
  <si>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</si>
  <si>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</si>
  <si>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</si>
  <si>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</si>
  <si>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</si>
  <si>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</si>
  <si>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</si>
  <si>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</si>
  <si>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</si>
  <si>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</si>
  <si>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</si>
  <si>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</si>
  <si>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</si>
  <si>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</si>
  <si>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</si>
  <si>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</si>
  <si>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</si>
  <si>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</si>
  <si>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</si>
  <si>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</si>
  <si>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</si>
  <si>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</si>
  <si>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</si>
  <si>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</si>
  <si>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</si>
  <si>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</si>
  <si>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</si>
  <si>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</si>
  <si>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</si>
  <si>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</si>
  <si>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</si>
  <si>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</si>
  <si>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</si>
  <si>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</si>
  <si>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</si>
  <si>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</si>
  <si>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</si>
  <si>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</si>
  <si>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</si>
  <si>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</si>
  <si>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</si>
  <si>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</si>
  <si>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</si>
  <si>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</si>
  <si>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</si>
  <si>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</si>
  <si>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</si>
  <si>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</si>
  <si>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</si>
  <si>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</si>
  <si>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</si>
  <si>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</si>
  <si>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</si>
  <si>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</si>
  <si>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</si>
  <si>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</si>
  <si>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</si>
  <si>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</si>
  <si>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</si>
  <si>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</si>
  <si>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</si>
  <si>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</si>
  <si>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</si>
  <si>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</si>
  <si>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</si>
  <si>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</si>
  <si>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</si>
  <si>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</si>
  <si>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</si>
  <si>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</si>
  <si>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</si>
  <si>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</si>
  <si>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</si>
  <si>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</si>
  <si>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</si>
  <si>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</si>
  <si>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</si>
  <si>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</si>
  <si>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</si>
  <si>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</si>
  <si>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</si>
  <si>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</si>
  <si>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</si>
  <si>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</si>
  <si>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</si>
  <si>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</si>
  <si>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</si>
  <si>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</si>
  <si>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</si>
  <si>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</si>
  <si>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</si>
  <si>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</si>
  <si>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</si>
  <si>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</si>
  <si>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</si>
  <si>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</si>
  <si>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</si>
  <si>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</si>
  <si>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</si>
  <si>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</si>
  <si>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</si>
  <si>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</si>
  <si>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</si>
  <si>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</si>
  <si>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</si>
  <si>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</si>
  <si>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</si>
  <si>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</si>
  <si>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</si>
  <si>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</si>
  <si>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</si>
  <si>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</si>
  <si>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</si>
  <si>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</si>
  <si>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</si>
  <si>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</si>
  <si>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</si>
  <si>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</si>
  <si>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</si>
  <si>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</si>
  <si>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</si>
  <si>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</si>
  <si>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</si>
  <si>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</si>
  <si>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</si>
  <si>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</si>
  <si>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</si>
  <si>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</si>
  <si>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</si>
  <si>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</si>
  <si>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</si>
  <si>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</si>
  <si>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</si>
  <si>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</si>
  <si>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</si>
  <si>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</si>
  <si>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</si>
  <si>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</si>
  <si>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</si>
  <si>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</si>
  <si>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</si>
  <si>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</si>
  <si>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</si>
  <si>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</si>
  <si>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</si>
  <si>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</si>
  <si>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</si>
  <si>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</si>
  <si>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</si>
  <si>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</si>
  <si>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</si>
  <si>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</si>
  <si>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</si>
  <si>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</si>
  <si>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</si>
  <si>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</si>
  <si>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</si>
  <si>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</si>
  <si>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</si>
  <si>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</si>
  <si>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</si>
  <si>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</si>
  <si>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</si>
  <si>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</si>
  <si>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</si>
  <si>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</si>
  <si>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</si>
  <si>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</si>
  <si>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</si>
  <si>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</si>
  <si>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</si>
  <si>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</si>
  <si>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</si>
  <si>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</si>
  <si>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</si>
  <si>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</si>
  <si>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</si>
  <si>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</si>
  <si>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</si>
  <si>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</si>
  <si>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</si>
  <si>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</si>
  <si>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</si>
  <si>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</si>
  <si>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</si>
  <si>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</si>
  <si>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</si>
  <si>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</si>
  <si>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</si>
  <si>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</si>
  <si>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</si>
  <si>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</si>
  <si>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</si>
  <si>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</si>
  <si>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</si>
  <si>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</si>
  <si>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</si>
  <si>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</si>
  <si>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</si>
  <si>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</si>
  <si>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</si>
  <si>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</si>
  <si>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</si>
  <si>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</si>
  <si>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</si>
  <si>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</si>
  <si>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</si>
  <si>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</si>
  <si>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</si>
  <si>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</si>
  <si>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</si>
  <si>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</si>
  <si>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</si>
  <si>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</si>
  <si>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</si>
  <si>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</si>
  <si>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</si>
  <si>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</si>
  <si>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</si>
  <si>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</si>
  <si>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</si>
  <si>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</si>
  <si>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</si>
  <si>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</si>
  <si>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</si>
  <si>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</si>
  <si>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</si>
  <si>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</si>
  <si>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</si>
  <si>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</si>
  <si>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</si>
  <si>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</si>
  <si>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</si>
  <si>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</si>
  <si>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</si>
  <si>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</si>
  <si>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</si>
  <si>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</si>
  <si>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</si>
  <si>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</si>
  <si>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</si>
  <si>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</si>
  <si>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</si>
  <si>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</si>
  <si>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</si>
  <si>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</si>
  <si>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</si>
  <si>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</si>
  <si>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</si>
  <si>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</si>
  <si>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</si>
  <si>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</si>
  <si>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</si>
  <si>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</si>
  <si>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</si>
  <si>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</si>
  <si>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</si>
  <si>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</si>
  <si>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</si>
  <si>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</si>
  <si>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</si>
  <si>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</si>
  <si>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</si>
  <si>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</si>
  <si>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</si>
  <si>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</si>
  <si>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</si>
  <si>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</si>
  <si>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</si>
  <si>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</si>
  <si>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</si>
  <si>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</si>
  <si>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</si>
  <si>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</si>
  <si>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</si>
  <si>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</si>
  <si>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</si>
  <si>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</si>
  <si>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</si>
  <si>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</si>
  <si>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</si>
  <si>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</si>
  <si>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</si>
  <si>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</si>
  <si>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</si>
  <si>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</si>
  <si>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</si>
  <si>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</si>
  <si>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</si>
  <si>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</si>
  <si>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</si>
  <si>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</si>
  <si>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</si>
  <si>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</si>
  <si>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</si>
  <si>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</si>
  <si>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</si>
  <si>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</si>
  <si>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</si>
  <si>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</si>
  <si>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</si>
  <si>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</si>
  <si>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</si>
  <si>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</si>
  <si>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</si>
  <si>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</si>
  <si>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</si>
  <si>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</si>
  <si>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</si>
  <si>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</si>
  <si>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</si>
  <si>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</si>
  <si>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</si>
  <si>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</si>
  <si>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</si>
  <si>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</si>
  <si>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</si>
  <si>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</si>
  <si>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</si>
  <si>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</si>
  <si>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</si>
  <si>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</si>
  <si>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</si>
  <si>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</si>
  <si>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</si>
  <si>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</si>
  <si>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</si>
  <si>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</si>
  <si>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</si>
  <si>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</si>
  <si>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</si>
  <si>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</si>
  <si>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</si>
  <si>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</si>
  <si>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</si>
  <si>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</si>
  <si>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</si>
  <si>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</si>
  <si>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</si>
  <si>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</si>
  <si>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</si>
  <si>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</si>
  <si>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</si>
  <si>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</si>
  <si>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</si>
  <si>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</si>
  <si>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</si>
  <si>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</si>
  <si>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</si>
  <si>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</si>
  <si>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</si>
  <si>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</si>
  <si>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</si>
  <si>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</si>
  <si>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</si>
  <si>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</si>
  <si>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</si>
  <si>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</si>
  <si>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</si>
  <si>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</si>
  <si>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</si>
  <si>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</si>
  <si>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</si>
  <si>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</si>
  <si>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</si>
  <si>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</si>
  <si>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</si>
  <si>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</si>
  <si>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</si>
  <si>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</si>
  <si>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</si>
  <si>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</si>
  <si>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</si>
  <si>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</si>
  <si>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</si>
  <si>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</si>
  <si>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</si>
  <si>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</si>
  <si>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</si>
  <si>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</si>
  <si>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</si>
  <si>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</si>
  <si>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</si>
  <si>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</si>
  <si>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</si>
  <si>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</si>
  <si>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</si>
  <si>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</si>
  <si>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</si>
  <si>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</si>
  <si>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</si>
  <si>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</si>
  <si>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</si>
  <si>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</si>
  <si>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</si>
  <si>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</si>
  <si>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</si>
  <si>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</si>
  <si>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</si>
  <si>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</si>
  <si>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</si>
  <si>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</si>
  <si>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</si>
  <si>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</si>
  <si>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</si>
  <si>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</si>
  <si>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</si>
  <si>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</si>
  <si>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</si>
  <si>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</si>
  <si>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</si>
  <si>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</si>
  <si>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</si>
  <si>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</si>
  <si>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</si>
  <si>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</si>
  <si>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</si>
  <si>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</si>
  <si>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</si>
  <si>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</si>
  <si>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</si>
  <si>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</si>
  <si>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</si>
  <si>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</si>
  <si>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</si>
  <si>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</si>
  <si>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</si>
  <si>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</si>
  <si>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</si>
  <si>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</si>
  <si>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</si>
  <si>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</si>
  <si>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</si>
  <si>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</si>
  <si>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</si>
  <si>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</si>
  <si>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</si>
  <si>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</si>
  <si>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</si>
  <si>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</si>
  <si>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</si>
  <si>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</si>
  <si>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</si>
  <si>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</si>
  <si>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</si>
  <si>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</si>
  <si>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</si>
  <si>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</si>
  <si>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</si>
  <si>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</si>
  <si>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</si>
  <si>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</si>
  <si>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</si>
  <si>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</si>
  <si>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</si>
  <si>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</si>
  <si>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</si>
  <si>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</si>
  <si>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</si>
  <si>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</si>
  <si>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</si>
  <si>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</si>
  <si>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</si>
  <si>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</si>
  <si>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</si>
  <si>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</si>
  <si>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</si>
  <si>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</si>
  <si>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</si>
  <si>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</si>
  <si>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</si>
  <si>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</si>
  <si>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</si>
  <si>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</si>
  <si>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</si>
  <si>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</si>
  <si>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</si>
  <si>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</si>
  <si>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</si>
  <si>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</si>
  <si>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</si>
  <si>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</si>
  <si>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</si>
  <si>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</si>
  <si>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</si>
  <si>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</si>
  <si>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</si>
  <si>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</si>
  <si>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</si>
  <si>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</si>
  <si>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</si>
  <si>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</si>
  <si>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</si>
  <si>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</si>
  <si>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</si>
  <si>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</si>
  <si>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</si>
  <si>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</si>
  <si>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</si>
  <si>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</si>
  <si>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</si>
  <si>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</si>
  <si>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</si>
  <si>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</si>
  <si>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</si>
  <si>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</si>
  <si>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</si>
  <si>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</si>
  <si>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</si>
  <si>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</si>
  <si>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</si>
  <si>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</si>
  <si>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</si>
  <si>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</si>
  <si>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</si>
  <si>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</si>
  <si>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</si>
  <si>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</si>
  <si>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</si>
  <si>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</si>
  <si>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</si>
  <si>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</si>
  <si>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</si>
  <si>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</si>
  <si>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</si>
  <si>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</si>
  <si>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</si>
  <si>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</si>
  <si>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</si>
  <si>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</si>
  <si>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</si>
  <si>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</si>
  <si>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</si>
  <si>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</si>
  <si>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</si>
  <si>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</si>
  <si>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</si>
  <si>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</si>
  <si>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</si>
  <si>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</si>
  <si>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</si>
  <si>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</si>
  <si>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</si>
  <si>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</si>
  <si>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</si>
  <si>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</si>
  <si>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</si>
  <si>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</si>
  <si>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</si>
  <si>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</si>
  <si>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</si>
  <si>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</si>
  <si>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</si>
  <si>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</si>
  <si>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</si>
  <si>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</si>
  <si>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</si>
  <si>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</si>
  <si>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</si>
  <si>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</si>
  <si>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</si>
  <si>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</si>
  <si>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</si>
  <si>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</si>
  <si>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</si>
  <si>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</si>
  <si>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</si>
  <si>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</si>
  <si>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</si>
  <si>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</si>
  <si>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</si>
  <si>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</si>
  <si>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</si>
  <si>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</si>
  <si>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</si>
  <si>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</si>
  <si>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</si>
  <si>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</si>
  <si>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</si>
  <si>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</si>
  <si>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</si>
  <si>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</si>
  <si>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</si>
  <si>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</si>
  <si>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</si>
  <si>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</si>
  <si>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</si>
  <si>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</si>
  <si>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</si>
  <si>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</si>
  <si>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</si>
  <si>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</si>
  <si>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</si>
  <si>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</si>
  <si>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</si>
  <si>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</si>
  <si>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</si>
  <si>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</si>
  <si>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</si>
  <si>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</si>
  <si>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</si>
  <si>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</si>
  <si>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</si>
  <si>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</si>
  <si>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</si>
  <si>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</si>
  <si>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</si>
  <si>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</si>
  <si>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</si>
  <si>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</si>
  <si>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</si>
  <si>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</si>
  <si>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</si>
  <si>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</si>
  <si>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</si>
  <si>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</si>
  <si>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</si>
  <si>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</si>
  <si>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</si>
  <si>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</si>
  <si>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</si>
  <si>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</si>
  <si>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</si>
  <si>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</si>
  <si>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</si>
  <si>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</si>
  <si>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</si>
  <si>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</si>
  <si>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</si>
  <si>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</si>
  <si>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</si>
  <si>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</si>
  <si>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</si>
  <si>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</si>
  <si>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</si>
  <si>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</si>
  <si>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</si>
  <si>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</si>
  <si>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</si>
  <si>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</si>
  <si>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</si>
  <si>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</si>
  <si>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</si>
  <si>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</si>
  <si>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</si>
  <si>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</si>
  <si>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</si>
  <si>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</si>
  <si>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</si>
  <si>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</si>
  <si>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</si>
  <si>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</si>
  <si>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</si>
  <si>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</si>
  <si>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</si>
  <si>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</si>
  <si>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</si>
  <si>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</si>
  <si>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</si>
  <si>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</si>
  <si>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</si>
  <si>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</si>
  <si>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</si>
  <si>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</si>
  <si>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</si>
  <si>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</si>
  <si>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</si>
  <si>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</si>
  <si>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</si>
  <si>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</si>
  <si>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</si>
  <si>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</si>
  <si>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</si>
  <si>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</si>
  <si>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</si>
  <si>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</si>
  <si>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</si>
  <si>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</si>
  <si>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</si>
  <si>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</si>
  <si>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</si>
  <si>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</si>
  <si>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</si>
  <si>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</si>
  <si>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</si>
  <si>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</si>
  <si>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</si>
  <si>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</si>
  <si>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</si>
  <si>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</si>
  <si>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</si>
  <si>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</si>
  <si>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</si>
  <si>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</si>
  <si>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</si>
  <si>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</si>
  <si>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</si>
  <si>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</si>
  <si>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</si>
  <si>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</si>
  <si>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</si>
  <si>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</si>
  <si>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</si>
  <si>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</si>
  <si>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</si>
  <si>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</si>
  <si>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</si>
  <si>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</si>
  <si>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</si>
  <si>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</si>
  <si>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</si>
  <si>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</si>
  <si>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</si>
  <si>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</si>
  <si>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</si>
  <si>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</si>
  <si>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</si>
  <si>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</si>
  <si>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</si>
  <si>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</si>
  <si>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</si>
  <si>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</si>
  <si>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</si>
  <si>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</si>
  <si>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</si>
  <si>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</si>
  <si>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</si>
  <si>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</si>
  <si>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</si>
  <si>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</si>
  <si>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</si>
  <si>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</si>
  <si>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</si>
  <si>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</si>
  <si>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</si>
  <si>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</si>
  <si>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</si>
  <si>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</si>
  <si>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</si>
  <si>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</si>
  <si>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</si>
  <si>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</si>
  <si>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</si>
  <si>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</si>
  <si>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</si>
  <si>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</si>
  <si>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</si>
  <si>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</si>
  <si>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</si>
  <si>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</si>
  <si>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</si>
  <si>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</si>
  <si>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</si>
  <si>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</si>
  <si>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</si>
  <si>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</si>
  <si>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</si>
  <si>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</si>
  <si>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</si>
  <si>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</si>
  <si>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</si>
  <si>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</si>
  <si>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</si>
  <si>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</si>
  <si>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</si>
  <si>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</si>
  <si>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</si>
  <si>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</si>
  <si>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</si>
  <si>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</si>
  <si>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</si>
  <si>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</si>
  <si>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</si>
  <si>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</si>
  <si>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</si>
  <si>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</si>
  <si>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</si>
  <si>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</si>
  <si>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</si>
  <si>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</si>
  <si>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</si>
  <si>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</si>
  <si>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</si>
  <si>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</si>
  <si>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</si>
  <si>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</si>
  <si>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</si>
  <si>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</si>
  <si>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</si>
  <si>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</si>
  <si>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</si>
  <si>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</si>
  <si>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</si>
  <si>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</si>
  <si>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</si>
  <si>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</si>
  <si>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</si>
  <si>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</si>
  <si>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</si>
  <si>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</si>
  <si>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</si>
  <si>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</si>
  <si>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</si>
  <si>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</si>
  <si>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</si>
  <si>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</si>
  <si>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</si>
  <si>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</si>
  <si>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</si>
  <si>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</si>
  <si>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</si>
  <si>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</si>
  <si>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</si>
  <si>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</si>
  <si>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</si>
  <si>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</si>
  <si>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</si>
  <si>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</si>
  <si>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</si>
  <si>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</si>
  <si>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</si>
  <si>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</si>
  <si>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</si>
  <si>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</si>
  <si>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</si>
  <si>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</si>
  <si>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</si>
  <si>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</si>
  <si>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</si>
  <si>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</si>
  <si>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</si>
  <si>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</si>
  <si>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</si>
  <si>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</si>
  <si>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</si>
  <si>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</si>
  <si>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</si>
  <si>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</si>
  <si>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</si>
  <si>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</si>
  <si>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</si>
  <si>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</si>
  <si>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</si>
  <si>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</si>
  <si>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</si>
  <si>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</si>
  <si>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</si>
  <si>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</si>
  <si>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</si>
  <si>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</si>
  <si>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</si>
  <si>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</si>
  <si>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</si>
  <si>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</si>
  <si>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</si>
  <si>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</si>
  <si>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</si>
  <si>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</si>
  <si>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</si>
  <si>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</si>
  <si>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</si>
  <si>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</si>
  <si>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</si>
  <si>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</si>
  <si>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</si>
  <si>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</si>
  <si>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</si>
  <si>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</si>
  <si>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</si>
  <si>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</si>
  <si>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</si>
  <si>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</si>
  <si>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</si>
  <si>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</si>
  <si>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</si>
  <si>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</si>
  <si>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</si>
  <si>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</si>
  <si>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</si>
  <si>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</si>
  <si>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</si>
  <si>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</si>
  <si>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</si>
  <si>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</si>
  <si>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</si>
  <si>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</si>
  <si>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</si>
  <si>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</si>
  <si>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</si>
  <si>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</si>
  <si>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</si>
  <si>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</si>
  <si>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</si>
  <si>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</si>
  <si>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</si>
  <si>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</si>
  <si>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</si>
  <si>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</si>
  <si>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</si>
  <si>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</si>
  <si>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</si>
  <si>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</si>
  <si>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</si>
  <si>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</si>
  <si>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</si>
  <si>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</si>
  <si>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</si>
  <si>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</si>
  <si>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</si>
  <si>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</si>
  <si>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</si>
  <si>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</si>
  <si>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</si>
  <si>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</si>
  <si>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</si>
  <si>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</si>
  <si>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</si>
  <si>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</si>
  <si>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</si>
  <si>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</si>
  <si>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</si>
  <si>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</si>
  <si>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</si>
  <si>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</si>
  <si>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</si>
  <si>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</si>
  <si>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</si>
  <si>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</si>
  <si>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</si>
  <si>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</si>
  <si>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</si>
  <si>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</si>
  <si>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</si>
  <si>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</si>
  <si>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</si>
  <si>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</si>
  <si>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</si>
  <si>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</si>
  <si>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</si>
  <si>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</si>
  <si>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</si>
  <si>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</si>
  <si>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</si>
  <si>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</si>
  <si>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</si>
  <si>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</si>
  <si>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</si>
  <si>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</si>
  <si>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</si>
  <si>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</si>
  <si>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</si>
  <si>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</si>
  <si>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</si>
  <si>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</si>
  <si>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</si>
  <si>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</si>
  <si>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</si>
  <si>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</si>
  <si>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</si>
  <si>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</si>
  <si>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</si>
  <si>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</si>
  <si>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</si>
  <si>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</si>
  <si>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</si>
  <si>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</si>
  <si>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</si>
  <si>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</si>
  <si>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</si>
  <si>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</si>
  <si>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</si>
  <si>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</si>
  <si>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</si>
  <si>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</si>
  <si>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</si>
  <si>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</si>
  <si>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</si>
  <si>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</si>
  <si>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</si>
  <si>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</si>
  <si>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</si>
  <si>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</si>
  <si>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</si>
  <si>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</si>
  <si>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</si>
  <si>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</si>
  <si>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</si>
  <si>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</si>
  <si>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</si>
  <si>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</si>
  <si>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</si>
  <si>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</si>
  <si>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</si>
  <si>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</si>
  <si>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</si>
  <si>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</si>
  <si>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</si>
  <si>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</si>
  <si>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</si>
  <si>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</si>
  <si>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</si>
  <si>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</si>
  <si>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</si>
  <si>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</si>
  <si>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</si>
  <si>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</si>
  <si>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</si>
  <si>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</si>
  <si>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</si>
  <si>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</si>
  <si>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</si>
  <si>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</si>
  <si>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</si>
  <si>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</si>
  <si>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</si>
  <si>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</si>
  <si>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</si>
  <si>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</si>
  <si>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</si>
  <si>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</si>
  <si>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</si>
  <si>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</si>
  <si>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</si>
  <si>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</si>
  <si>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</si>
  <si>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</si>
  <si>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</si>
  <si>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</si>
  <si>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</si>
  <si>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</si>
  <si>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</si>
  <si>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</si>
  <si>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</si>
  <si>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</si>
  <si>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</si>
  <si>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</si>
  <si>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</si>
  <si>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</si>
  <si>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</si>
  <si>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</si>
  <si>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</si>
  <si>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</si>
  <si>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</si>
  <si>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</si>
  <si>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</si>
  <si>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</si>
  <si>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</si>
  <si>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</si>
  <si>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</si>
  <si>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</si>
  <si>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</si>
  <si>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</si>
  <si>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</si>
  <si>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</si>
  <si>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</si>
  <si>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</si>
  <si>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</si>
  <si>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</si>
  <si>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</si>
  <si>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</si>
  <si>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</si>
  <si>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</si>
  <si>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</si>
  <si>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</si>
  <si>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</si>
  <si>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</si>
  <si>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</si>
  <si>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</si>
  <si>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</si>
  <si>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</si>
  <si>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</si>
  <si>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</si>
  <si>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</si>
  <si>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</si>
  <si>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</si>
  <si>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</si>
  <si>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</si>
  <si>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</si>
  <si>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</si>
  <si>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</si>
  <si>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</si>
  <si>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</si>
  <si>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</si>
  <si>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</si>
  <si>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</si>
  <si>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</si>
  <si>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</si>
  <si>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</si>
  <si>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</si>
  <si>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</si>
  <si>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</si>
  <si>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</si>
  <si>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</si>
  <si>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</si>
  <si>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</si>
  <si>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</si>
  <si>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</si>
  <si>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</si>
  <si>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</si>
  <si>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</si>
  <si>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</si>
  <si>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</si>
  <si>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</si>
  <si>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</si>
  <si>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</si>
  <si>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</si>
  <si>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</si>
  <si>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</si>
  <si>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</si>
  <si>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</si>
  <si>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</si>
  <si>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</si>
  <si>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</si>
  <si>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</si>
  <si>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</si>
  <si>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</si>
  <si>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</si>
  <si>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</si>
  <si>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</si>
  <si>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</si>
  <si>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</si>
  <si>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</si>
  <si>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</si>
  <si>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</si>
  <si>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</si>
  <si>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</si>
  <si>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</si>
  <si>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</si>
  <si>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</si>
  <si>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</si>
  <si>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</si>
  <si>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</si>
  <si>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</si>
  <si>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</si>
  <si>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</si>
  <si>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</si>
  <si>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</si>
  <si>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</si>
  <si>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</si>
  <si>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</si>
  <si>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</si>
  <si>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</si>
  <si>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</si>
  <si>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</si>
  <si>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</si>
  <si>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</si>
  <si>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</si>
  <si>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</si>
  <si>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</si>
  <si>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</si>
  <si>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</si>
  <si>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</si>
  <si>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</si>
  <si>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</si>
  <si>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</si>
  <si>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</si>
  <si>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</si>
  <si>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</si>
  <si>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</si>
  <si>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</si>
  <si>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</si>
  <si>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</si>
  <si>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</si>
  <si>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</si>
  <si>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</si>
  <si>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</si>
  <si>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</si>
  <si>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</si>
  <si>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</si>
  <si>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</si>
  <si>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</si>
  <si>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</si>
  <si>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</si>
  <si>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</si>
  <si>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</si>
  <si>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</si>
  <si>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</si>
  <si>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</si>
  <si>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</si>
  <si>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</si>
  <si>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</si>
  <si>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</si>
  <si>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</si>
  <si>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</si>
  <si>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</si>
  <si>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</si>
  <si>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</si>
  <si>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</si>
  <si>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</si>
  <si>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</si>
  <si>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</si>
  <si>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</si>
  <si>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</si>
  <si>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</si>
  <si>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</si>
  <si>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</si>
  <si>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</si>
  <si>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</si>
  <si>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</si>
  <si>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</si>
  <si>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</si>
  <si>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</si>
  <si>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</si>
  <si>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</si>
  <si>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</si>
  <si>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</si>
  <si>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</si>
  <si>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</si>
  <si>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</si>
  <si>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</si>
  <si>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</si>
  <si>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</si>
  <si>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</si>
  <si>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</si>
  <si>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</si>
  <si>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</si>
  <si>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</si>
  <si>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</si>
  <si>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</si>
  <si>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</si>
  <si>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</si>
  <si>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</si>
  <si>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</si>
  <si>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</si>
  <si>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</si>
  <si>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</si>
  <si>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</si>
  <si>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</si>
  <si>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</si>
  <si>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</si>
  <si>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</si>
  <si>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</si>
  <si>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</si>
  <si>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</si>
  <si>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</si>
  <si>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</si>
  <si>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</si>
  <si>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</si>
  <si>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</si>
  <si>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</si>
  <si>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</si>
  <si>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</si>
  <si>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</si>
  <si>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</si>
  <si>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</si>
  <si>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</si>
  <si>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</si>
  <si>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</si>
  <si>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</si>
  <si>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</si>
  <si>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</si>
  <si>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</si>
  <si>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</si>
  <si>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</si>
  <si>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</si>
  <si>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</si>
  <si>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</si>
  <si>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</si>
  <si>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</si>
  <si>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</si>
  <si>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</si>
  <si>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</si>
  <si>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</si>
  <si>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</si>
  <si>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</si>
  <si>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</si>
  <si>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</si>
  <si>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</si>
  <si>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</si>
  <si>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</si>
  <si>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</si>
  <si>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</si>
  <si>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</si>
  <si>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</si>
  <si>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</si>
  <si>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</si>
  <si>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</si>
  <si>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</si>
  <si>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</si>
  <si>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</si>
  <si>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</si>
  <si>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</si>
  <si>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</si>
  <si>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</si>
  <si>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</si>
  <si>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</si>
  <si>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</si>
  <si>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</si>
  <si>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</si>
  <si>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</si>
  <si>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</si>
  <si>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</si>
  <si>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</si>
  <si>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</si>
  <si>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</si>
  <si>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</si>
  <si>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</si>
  <si>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</si>
  <si>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</si>
  <si>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</si>
  <si>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</si>
  <si>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</si>
  <si>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</si>
  <si>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</si>
  <si>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</si>
  <si>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</si>
  <si>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</si>
  <si>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</si>
  <si>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</si>
  <si>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</si>
  <si>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</si>
  <si>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</si>
  <si>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</si>
  <si>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</si>
  <si>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</si>
  <si>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</si>
  <si>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</si>
  <si>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</si>
  <si>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</si>
  <si>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</si>
  <si>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</si>
  <si>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</si>
  <si>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</si>
  <si>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</si>
  <si>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</si>
  <si>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</si>
  <si>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</si>
  <si>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</si>
  <si>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</si>
  <si>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</si>
  <si>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</si>
  <si>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</si>
  <si>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</si>
  <si>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</si>
  <si>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</si>
  <si>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</si>
  <si>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</si>
  <si>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</si>
  <si>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</si>
  <si>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</si>
  <si>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</si>
  <si>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</si>
  <si>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</si>
  <si>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</si>
  <si>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</si>
  <si>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</si>
  <si>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</si>
  <si>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</si>
  <si>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</si>
  <si>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</si>
  <si>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</si>
  <si>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</si>
  <si>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</si>
  <si>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</si>
  <si>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</si>
  <si>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</si>
  <si>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</si>
  <si>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</si>
  <si>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</si>
  <si>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</si>
  <si>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</si>
  <si>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</si>
  <si>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</si>
  <si>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</si>
  <si>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</si>
  <si>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</si>
  <si>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</si>
  <si>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</si>
  <si>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</si>
  <si>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</si>
  <si>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</si>
  <si>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</si>
  <si>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</si>
  <si>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</si>
  <si>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</si>
  <si>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</si>
  <si>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</si>
  <si>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</si>
  <si>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</si>
  <si>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</si>
  <si>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</si>
  <si>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</si>
  <si>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</si>
  <si>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</si>
  <si>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</si>
  <si>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</si>
  <si>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</si>
  <si>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</si>
  <si>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</si>
  <si>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</si>
  <si>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</si>
  <si>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</si>
  <si>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</si>
  <si>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</si>
  <si>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</si>
  <si>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</si>
  <si>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</si>
  <si>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</si>
  <si>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</si>
  <si>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</si>
  <si>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</si>
  <si>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</si>
  <si>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</si>
  <si>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</si>
  <si>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</si>
  <si>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</si>
  <si>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</si>
  <si>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</si>
  <si>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</si>
  <si>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</si>
  <si>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</si>
  <si>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</si>
  <si>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</si>
  <si>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</si>
  <si>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</si>
  <si>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</si>
  <si>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</si>
  <si>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</si>
  <si>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</si>
  <si>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</si>
  <si>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</si>
  <si>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</si>
  <si>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</si>
  <si>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</si>
  <si>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</si>
  <si>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</si>
  <si>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</si>
  <si>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</si>
  <si>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</si>
  <si>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</si>
  <si>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</si>
  <si>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</si>
  <si>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</si>
  <si>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</si>
  <si>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</si>
  <si>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</si>
  <si>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</si>
  <si>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</si>
  <si>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</si>
  <si>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</si>
  <si>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</si>
  <si>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</si>
  <si>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</si>
  <si>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</si>
  <si>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</si>
  <si>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</si>
  <si>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</si>
  <si>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</si>
  <si>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</si>
  <si>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</si>
  <si>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</si>
  <si>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</si>
  <si>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</si>
  <si>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</si>
  <si>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</si>
  <si>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</si>
  <si>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</si>
  <si>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</si>
  <si>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</si>
  <si>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</si>
  <si>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</si>
  <si>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</si>
  <si>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</si>
  <si>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</si>
  <si>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</si>
  <si>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</si>
  <si>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</si>
  <si>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</si>
  <si>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</si>
  <si>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</si>
  <si>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</si>
  <si>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</si>
  <si>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</si>
  <si>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</si>
  <si>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</si>
  <si>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</si>
  <si>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</si>
  <si>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</si>
  <si>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</si>
  <si>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</si>
  <si>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</si>
  <si>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</si>
  <si>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</si>
  <si>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</si>
  <si>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</si>
  <si>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</si>
  <si>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</si>
  <si>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</si>
  <si>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</si>
  <si>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</si>
  <si>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</si>
  <si>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</si>
  <si>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</si>
  <si>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</si>
  <si>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</si>
  <si>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</si>
  <si>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</si>
  <si>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</si>
  <si>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</si>
  <si>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</si>
  <si>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</si>
  <si>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</si>
  <si>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</si>
  <si>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</si>
  <si>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</si>
  <si>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</si>
  <si>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</si>
  <si>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</si>
  <si>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</si>
  <si>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</si>
  <si>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</si>
  <si>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</si>
  <si>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</si>
  <si>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</si>
  <si>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</si>
  <si>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</si>
  <si>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</si>
  <si>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</si>
  <si>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</si>
  <si>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</si>
  <si>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</si>
  <si>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</si>
  <si>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</si>
  <si>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</si>
  <si>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</si>
  <si>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</si>
  <si>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</si>
  <si>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</si>
  <si>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</si>
  <si>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</si>
  <si>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</si>
  <si>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</si>
  <si>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</si>
  <si>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</si>
  <si>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</si>
  <si>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</si>
  <si>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</si>
  <si>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</si>
  <si>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</si>
  <si>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</si>
  <si>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</si>
  <si>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</si>
  <si>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</si>
  <si>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</si>
  <si>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</si>
  <si>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</si>
  <si>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</si>
  <si>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</si>
  <si>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</si>
  <si>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</si>
  <si>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</si>
  <si>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</si>
  <si>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</si>
  <si>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</si>
  <si>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</si>
  <si>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</si>
  <si>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</si>
  <si>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</si>
  <si>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</si>
  <si>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</si>
  <si>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</si>
  <si>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</si>
  <si>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</si>
  <si>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</si>
  <si>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</si>
  <si>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</si>
  <si>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</si>
  <si>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</si>
  <si>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</si>
  <si>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</si>
  <si>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</si>
  <si>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</si>
  <si>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</si>
  <si>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</si>
  <si>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</si>
  <si>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</si>
  <si>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</si>
  <si>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</si>
  <si>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</si>
  <si>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</si>
  <si>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</si>
  <si>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</si>
  <si>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</si>
  <si>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</si>
  <si>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</si>
  <si>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</si>
  <si>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</si>
  <si>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</si>
  <si>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</si>
  <si>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</si>
  <si>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</si>
  <si>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</si>
  <si>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</si>
  <si>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</si>
  <si>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</si>
  <si>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</si>
  <si>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</si>
  <si>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</si>
  <si>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</si>
  <si>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</si>
  <si>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</si>
  <si>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</si>
  <si>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</si>
  <si>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</si>
  <si>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</si>
  <si>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</si>
  <si>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</si>
  <si>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</si>
  <si>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</si>
  <si>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</si>
  <si>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</si>
  <si>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</si>
  <si>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</si>
  <si>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</si>
  <si>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</si>
  <si>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</si>
  <si>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</si>
  <si>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</si>
  <si>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</si>
  <si>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</si>
  <si>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</si>
  <si>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</si>
  <si>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</si>
  <si>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</si>
  <si>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</si>
  <si>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</si>
  <si>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</si>
  <si>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</si>
  <si>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</si>
  <si>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</si>
  <si>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</si>
  <si>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</si>
  <si>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</si>
  <si>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</si>
  <si>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</si>
  <si>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</si>
  <si>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</si>
  <si>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</si>
  <si>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</si>
  <si>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</si>
  <si>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</si>
  <si>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</si>
  <si>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</si>
  <si>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</si>
  <si>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</si>
  <si>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</si>
  <si>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</si>
  <si>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</si>
  <si>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</si>
  <si>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</si>
  <si>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</si>
  <si>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</si>
  <si>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</si>
  <si>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</si>
  <si>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</si>
  <si>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</si>
  <si>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</si>
  <si>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</si>
  <si>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</si>
  <si>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</si>
  <si>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</si>
  <si>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</si>
  <si>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</si>
  <si>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</si>
  <si>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</si>
  <si>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</si>
  <si>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</si>
  <si>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</si>
  <si>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</si>
  <si>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</si>
  <si>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</si>
  <si>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</si>
  <si>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</si>
  <si>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</si>
  <si>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</si>
  <si>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</si>
  <si>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</si>
  <si>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</si>
  <si>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</si>
  <si>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</si>
  <si>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</si>
  <si>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</si>
  <si>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</si>
  <si>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</si>
  <si>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</si>
  <si>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</si>
  <si>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</si>
  <si>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</si>
  <si>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</si>
  <si>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</si>
  <si>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</si>
  <si>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</si>
  <si>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</si>
  <si>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</si>
  <si>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</si>
  <si>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</si>
  <si>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</si>
  <si>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</si>
  <si>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</si>
  <si>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</si>
  <si>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</si>
  <si>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</si>
  <si>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</si>
  <si>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</si>
  <si>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</si>
  <si>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</si>
  <si>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</si>
  <si>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</si>
  <si>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</si>
  <si>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</si>
  <si>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</si>
  <si>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</si>
  <si>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</si>
  <si>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</si>
  <si>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</si>
  <si>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</si>
  <si>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</si>
  <si>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</si>
  <si>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</si>
  <si>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</si>
  <si>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</si>
  <si>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</si>
  <si>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</si>
  <si>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</si>
  <si>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</si>
  <si>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</si>
  <si>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</si>
  <si>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</si>
  <si>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</si>
  <si>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</si>
  <si>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</si>
  <si>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</si>
  <si>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</si>
  <si>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</si>
  <si>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</si>
  <si>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</si>
  <si>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</si>
  <si>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</si>
  <si>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</si>
  <si>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</si>
  <si>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</si>
  <si>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</si>
  <si>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</si>
  <si>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</si>
  <si>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</si>
  <si>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</si>
  <si>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</si>
  <si>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</si>
  <si>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</si>
  <si>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</si>
  <si>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</si>
  <si>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</si>
  <si>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</si>
  <si>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</si>
  <si>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</si>
  <si>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</si>
  <si>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</si>
  <si>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</si>
  <si>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</si>
  <si>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</si>
  <si>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</si>
  <si>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</si>
  <si>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</si>
  <si>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</si>
  <si>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</si>
  <si>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</si>
  <si>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</si>
  <si>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</si>
  <si>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</si>
  <si>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</si>
  <si>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</si>
  <si>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</si>
  <si>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</si>
  <si>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</si>
  <si>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</si>
  <si>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</si>
  <si>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</si>
  <si>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</si>
  <si>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</si>
  <si>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</si>
  <si>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</si>
  <si>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</si>
  <si>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</si>
  <si>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</si>
  <si>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</si>
  <si>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</si>
  <si>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</si>
  <si>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</si>
  <si>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</si>
  <si>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</si>
  <si>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</si>
  <si>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</si>
  <si>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</si>
  <si>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</si>
  <si>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</si>
  <si>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</si>
  <si>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</si>
  <si>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</si>
  <si>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</si>
  <si>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</si>
  <si>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</si>
  <si>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</si>
  <si>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</si>
  <si>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</si>
  <si>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</si>
  <si>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</si>
  <si>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</si>
  <si>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</si>
  <si>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</si>
  <si>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</si>
  <si>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</si>
  <si>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</si>
  <si>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</si>
  <si>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</si>
  <si>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</si>
  <si>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</si>
  <si>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</si>
  <si>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</si>
  <si>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</si>
  <si>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</si>
  <si>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</si>
  <si>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</si>
  <si>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</si>
  <si>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</si>
  <si>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</si>
  <si>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</si>
  <si>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</si>
  <si>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</si>
  <si>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</si>
  <si>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</si>
  <si>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</si>
  <si>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</si>
  <si>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</si>
  <si>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</si>
  <si>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</si>
  <si>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</si>
  <si>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</si>
  <si>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</si>
  <si>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</si>
  <si>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</si>
  <si>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</si>
  <si>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</si>
  <si>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</si>
  <si>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</si>
  <si>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</si>
  <si>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</si>
  <si>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</si>
  <si>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</si>
  <si>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</si>
  <si>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</si>
  <si>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</si>
  <si>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</si>
  <si>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</si>
  <si>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</si>
  <si>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</si>
  <si>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</si>
  <si>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</si>
  <si>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</si>
  <si>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</si>
  <si>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</si>
  <si>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</si>
  <si>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</si>
  <si>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</si>
  <si>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</si>
  <si>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</si>
  <si>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</si>
  <si>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</si>
  <si>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</si>
  <si>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</si>
  <si>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</si>
  <si>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</si>
  <si>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</si>
  <si>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</si>
  <si>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</si>
  <si>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</si>
  <si>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</si>
  <si>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</si>
  <si>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</si>
  <si>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</si>
  <si>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</si>
  <si>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</si>
  <si>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</si>
  <si>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</si>
  <si>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</si>
  <si>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</si>
  <si>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</si>
  <si>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</si>
  <si>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</si>
  <si>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</si>
  <si>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</si>
  <si>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</si>
  <si>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</si>
  <si>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</si>
  <si>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</si>
  <si>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</si>
  <si>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</si>
  <si>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</si>
  <si>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</si>
  <si>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</si>
  <si>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</si>
  <si>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</si>
  <si>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</si>
  <si>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</si>
  <si>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</si>
  <si>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</si>
  <si>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</si>
  <si>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</si>
  <si>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</si>
  <si>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</si>
  <si>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</si>
  <si>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</si>
  <si>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</si>
  <si>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</si>
  <si>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</si>
  <si>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</si>
  <si>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</si>
  <si>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</si>
  <si>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</si>
  <si>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</si>
  <si>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</si>
  <si>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</si>
  <si>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</si>
  <si>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</si>
  <si>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</si>
  <si>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</si>
  <si>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</si>
  <si>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</si>
  <si>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</si>
  <si>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</si>
  <si>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</si>
  <si>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</si>
  <si>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</si>
  <si>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</si>
  <si>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</si>
  <si>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</si>
  <si>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</si>
  <si>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</si>
  <si>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</si>
  <si>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</si>
  <si>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</si>
  <si>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</si>
  <si>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</si>
  <si>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</si>
  <si>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</si>
  <si>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</si>
  <si>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</si>
  <si>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</si>
  <si>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</si>
  <si>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</si>
  <si>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</si>
  <si>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</si>
  <si>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</si>
  <si>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</si>
  <si>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</si>
  <si>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</si>
  <si>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</si>
  <si>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</si>
  <si>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</si>
  <si>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</si>
  <si>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</si>
  <si>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</si>
  <si>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</si>
  <si>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</si>
  <si>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</si>
  <si>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</si>
  <si>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</si>
  <si>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</si>
  <si>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</si>
  <si>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</si>
  <si>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</si>
  <si>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</si>
  <si>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</si>
  <si>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</si>
  <si>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</si>
  <si>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</si>
  <si>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</si>
  <si>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</si>
  <si>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</si>
  <si>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</si>
  <si>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</si>
  <si>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</si>
  <si>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</si>
  <si>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</si>
  <si>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</si>
  <si>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</si>
  <si>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</si>
  <si>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</si>
  <si>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</si>
  <si>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</si>
  <si>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</si>
  <si>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</si>
  <si>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</si>
  <si>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</si>
  <si>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</si>
  <si>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</si>
  <si>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</si>
  <si>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</si>
  <si>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</si>
  <si>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</si>
  <si>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</si>
  <si>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</si>
  <si>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</si>
  <si>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</si>
  <si>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</si>
  <si>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</si>
  <si>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</si>
  <si>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</si>
  <si>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</si>
  <si>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</si>
  <si>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</si>
  <si>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</si>
  <si>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</si>
  <si>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</si>
  <si>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</si>
  <si>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</si>
  <si>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</si>
  <si>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</si>
  <si>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</si>
  <si>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</si>
  <si>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</si>
  <si>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</si>
  <si>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</si>
  <si>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</si>
  <si>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</si>
  <si>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</si>
  <si>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</si>
  <si>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</si>
  <si>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</si>
  <si>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</si>
  <si>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</si>
  <si>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</si>
  <si>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</si>
  <si>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</si>
  <si>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</si>
  <si>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</si>
  <si>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</si>
  <si>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</si>
  <si>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</si>
  <si>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</si>
  <si>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</si>
  <si>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</si>
  <si>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</si>
  <si>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</si>
  <si>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</si>
  <si>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</si>
  <si>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</si>
  <si>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</si>
  <si>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</si>
  <si>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</si>
  <si>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</si>
  <si>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</si>
  <si>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</si>
  <si>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</si>
  <si>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</si>
  <si>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</si>
  <si>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</si>
  <si>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</si>
  <si>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</si>
  <si>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</si>
  <si>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</si>
  <si>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</si>
  <si>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</si>
  <si>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</si>
  <si>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</si>
  <si>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</si>
  <si>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</si>
  <si>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</si>
  <si>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</si>
  <si>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</si>
  <si>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</si>
  <si>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</si>
  <si>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</si>
  <si>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</si>
  <si>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</si>
  <si>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</si>
  <si>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</si>
  <si>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</si>
  <si>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</si>
  <si>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</si>
  <si>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</si>
  <si>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</si>
  <si>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</si>
  <si>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</si>
  <si>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</si>
  <si>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</si>
  <si>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</si>
  <si>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</si>
  <si>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</si>
  <si>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</si>
  <si>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</si>
  <si>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</si>
  <si>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</si>
  <si>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</si>
  <si>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</si>
  <si>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</si>
  <si>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</si>
  <si>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</si>
  <si>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</si>
  <si>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</si>
  <si>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</si>
  <si>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</si>
  <si>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</si>
  <si>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</si>
  <si>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</si>
  <si>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</si>
  <si>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</si>
  <si>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</si>
  <si>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</si>
  <si>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</si>
  <si>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</si>
  <si>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</si>
  <si>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</si>
  <si>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</si>
  <si>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</si>
  <si>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</si>
  <si>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</si>
  <si>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</si>
  <si>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</si>
  <si>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</si>
  <si>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</si>
  <si>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</si>
  <si>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</si>
  <si>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</si>
  <si>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</si>
  <si>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</si>
  <si>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</si>
  <si>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</si>
  <si>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</si>
  <si>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</si>
  <si>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</si>
  <si>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</si>
  <si>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</si>
  <si>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</si>
  <si>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</si>
  <si>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</si>
  <si>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</si>
  <si>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</si>
  <si>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</si>
  <si>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</si>
  <si>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</si>
  <si>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</si>
  <si>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</si>
  <si>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</si>
  <si>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</si>
  <si>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</si>
  <si>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</si>
  <si>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</si>
  <si>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</si>
  <si>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</si>
  <si>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</si>
  <si>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</si>
  <si>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</si>
  <si>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</si>
  <si>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</si>
  <si>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</si>
  <si>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</si>
  <si>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</si>
  <si>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</si>
  <si>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</si>
  <si>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</si>
  <si>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</si>
  <si>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</si>
  <si>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</si>
  <si>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</si>
  <si>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</si>
  <si>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</si>
  <si>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</si>
  <si>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</si>
  <si>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</si>
  <si>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</si>
  <si>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</si>
  <si>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</si>
  <si>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</si>
  <si>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</si>
  <si>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</si>
  <si>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</si>
  <si>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</si>
  <si>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</si>
  <si>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</si>
  <si>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</si>
  <si>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</si>
  <si>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</si>
  <si>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</si>
  <si>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</si>
  <si>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</si>
  <si>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</si>
  <si>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</si>
  <si>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</si>
  <si>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</si>
  <si>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</si>
  <si>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</si>
  <si>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</si>
  <si>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</si>
  <si>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</si>
  <si>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</si>
  <si>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</si>
  <si>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</si>
  <si>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</si>
  <si>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</si>
  <si>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</si>
  <si>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</si>
  <si>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</si>
  <si>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</si>
  <si>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</si>
  <si>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</si>
  <si>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</si>
  <si>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</si>
  <si>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</si>
  <si>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</si>
  <si>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</si>
  <si>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</si>
  <si>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</si>
  <si>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</si>
  <si>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</si>
  <si>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</si>
  <si>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</si>
  <si>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</si>
  <si>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</si>
  <si>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</si>
  <si>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</si>
  <si>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</si>
  <si>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</si>
  <si>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</si>
  <si>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</si>
  <si>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</si>
  <si>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</si>
  <si>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</si>
  <si>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</si>
  <si>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</si>
  <si>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</si>
  <si>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</si>
  <si>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</si>
  <si>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</si>
  <si>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</si>
  <si>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</si>
  <si>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</si>
  <si>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</si>
  <si>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</si>
  <si>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</si>
  <si>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</si>
  <si>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</si>
  <si>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</si>
  <si>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</si>
  <si>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</si>
  <si>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</si>
  <si>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</si>
  <si>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</si>
  <si>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</si>
  <si>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</si>
  <si>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</si>
  <si>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</si>
  <si>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</si>
  <si>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</si>
  <si>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</si>
  <si>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</si>
  <si>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</si>
  <si>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</si>
  <si>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</si>
  <si>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</si>
  <si>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</si>
  <si>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</si>
  <si>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</si>
  <si>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</si>
  <si>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</si>
  <si>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</si>
  <si>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</si>
  <si>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</si>
  <si>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</si>
  <si>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</si>
  <si>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</si>
  <si>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</si>
  <si>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</si>
  <si>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</si>
  <si>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</si>
  <si>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</si>
  <si>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</si>
  <si>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</si>
  <si>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</si>
  <si>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</si>
  <si>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</si>
  <si>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</si>
  <si>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</si>
  <si>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</si>
  <si>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</si>
  <si>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</si>
  <si>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</si>
  <si>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</si>
  <si>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</si>
  <si>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</si>
  <si>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</si>
  <si>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</si>
  <si>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</si>
  <si>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</si>
  <si>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</si>
  <si>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</si>
  <si>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</si>
  <si>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</si>
  <si>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</si>
  <si>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</si>
  <si>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</si>
  <si>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</si>
  <si>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</si>
  <si>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</si>
  <si>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</si>
  <si>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</si>
  <si>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</si>
  <si>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</si>
  <si>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</si>
  <si>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</si>
  <si>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</si>
  <si>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</si>
  <si>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</si>
  <si>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</si>
  <si>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</si>
  <si>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</si>
  <si>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</si>
  <si>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</si>
  <si>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</si>
  <si>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</si>
  <si>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</si>
  <si>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</si>
  <si>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</si>
  <si>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</si>
  <si>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</si>
  <si>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</si>
  <si>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</si>
  <si>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</si>
  <si>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</si>
  <si>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</si>
  <si>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</si>
  <si>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</si>
  <si>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</si>
  <si>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</si>
  <si>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</si>
  <si>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</si>
  <si>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</si>
  <si>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</si>
  <si>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</si>
  <si>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</si>
  <si>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</si>
  <si>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</si>
  <si>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</si>
  <si>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</si>
  <si>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</si>
  <si>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</si>
  <si>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</si>
  <si>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</si>
  <si>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</si>
  <si>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</si>
  <si>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</si>
  <si>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</si>
  <si>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</si>
  <si>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</si>
  <si>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</si>
  <si>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</si>
  <si>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</si>
  <si>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</si>
  <si>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</si>
  <si>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</si>
  <si>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</si>
  <si>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</si>
  <si>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</si>
  <si>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</si>
  <si>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</si>
  <si>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</si>
  <si>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</si>
  <si>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</si>
  <si>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</si>
  <si>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</si>
  <si>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</si>
  <si>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</si>
  <si>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</si>
  <si>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</si>
  <si>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</si>
  <si>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</si>
  <si>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</si>
  <si>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</si>
  <si>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</si>
  <si>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</si>
  <si>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</si>
  <si>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</si>
  <si>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</si>
  <si>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</si>
  <si>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</si>
  <si>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</si>
  <si>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</si>
  <si>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</si>
  <si>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</si>
  <si>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</si>
  <si>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</si>
  <si>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</si>
  <si>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</si>
  <si>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</si>
  <si>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</si>
  <si>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</si>
  <si>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</si>
  <si>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</si>
  <si>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</si>
  <si>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</si>
  <si>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</si>
  <si>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</si>
  <si>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</si>
  <si>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</si>
  <si>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</si>
  <si>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</si>
  <si>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</si>
  <si>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</si>
  <si>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</si>
  <si>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</si>
  <si>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</si>
  <si>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</si>
  <si>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</si>
  <si>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</si>
  <si>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</si>
  <si>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</si>
  <si>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</si>
  <si>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</si>
  <si>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</si>
  <si>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</si>
  <si>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</si>
  <si>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</si>
  <si>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</si>
  <si>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</si>
  <si>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</si>
  <si>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</si>
  <si>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</si>
  <si>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</si>
  <si>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</si>
  <si>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</si>
  <si>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</si>
  <si>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</si>
  <si>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</si>
  <si>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</si>
  <si>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</si>
  <si>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</si>
  <si>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</si>
  <si>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</si>
  <si>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</si>
  <si>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</si>
  <si>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</si>
  <si>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</si>
  <si>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</si>
  <si>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</si>
  <si>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</si>
  <si>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</si>
  <si>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</si>
  <si>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</si>
  <si>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</si>
  <si>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</si>
  <si>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</si>
  <si>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</si>
  <si>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</si>
  <si>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</si>
  <si>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</si>
  <si>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</si>
  <si>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</si>
  <si>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</si>
  <si>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</si>
  <si>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</si>
  <si>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</si>
  <si>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</si>
  <si>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</si>
  <si>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</si>
  <si>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</si>
  <si>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</si>
  <si>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</si>
  <si>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</si>
  <si>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</si>
  <si>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</si>
  <si>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</si>
  <si>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</si>
  <si>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</si>
  <si>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</si>
  <si>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</si>
  <si>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</si>
  <si>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</si>
  <si>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</si>
  <si>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</si>
  <si>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</si>
  <si>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</si>
  <si>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</si>
  <si>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</si>
  <si>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</si>
  <si>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</si>
  <si>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</si>
  <si>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</si>
  <si>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</si>
  <si>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</si>
  <si>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</si>
  <si>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</si>
  <si>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</si>
  <si>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</si>
  <si>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</si>
  <si>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</si>
  <si>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</si>
  <si>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</si>
  <si>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</si>
  <si>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</si>
  <si>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</si>
  <si>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</si>
  <si>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</si>
  <si>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</si>
  <si>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</si>
  <si>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</si>
  <si>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</si>
  <si>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</si>
  <si>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</si>
  <si>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</si>
  <si>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</si>
  <si>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</si>
  <si>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</si>
  <si>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</si>
  <si>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</si>
  <si>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</si>
  <si>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</si>
  <si>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</si>
  <si>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</si>
  <si>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</si>
  <si>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</si>
  <si>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</si>
  <si>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</si>
  <si>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</si>
  <si>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</si>
  <si>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</si>
  <si>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</si>
  <si>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</si>
  <si>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</si>
  <si>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</si>
  <si>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</si>
  <si>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</si>
  <si>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</si>
  <si>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</si>
  <si>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</si>
  <si>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</si>
  <si>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</si>
  <si>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</si>
  <si>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</si>
  <si>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</si>
  <si>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</si>
  <si>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</si>
  <si>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</si>
  <si>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</si>
  <si>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</si>
  <si>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</si>
  <si>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</si>
  <si>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</si>
  <si>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</si>
  <si>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</si>
  <si>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</si>
  <si>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</si>
  <si>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</si>
  <si>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</si>
  <si>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</si>
  <si>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</si>
  <si>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</si>
  <si>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</si>
  <si>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</si>
  <si>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</si>
  <si>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</si>
  <si>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</si>
  <si>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</si>
  <si>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</si>
  <si>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</si>
  <si>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</si>
  <si>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</si>
  <si>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</si>
  <si>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</si>
  <si>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</si>
  <si>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</si>
  <si>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</si>
  <si>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</si>
  <si>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</si>
  <si>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</si>
  <si>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</si>
  <si>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</si>
  <si>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</si>
  <si>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</si>
  <si>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</si>
  <si>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</si>
  <si>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</si>
  <si>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</si>
  <si>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</si>
  <si>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</si>
  <si>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</si>
  <si>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</si>
  <si>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</si>
  <si>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</si>
  <si>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</si>
  <si>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</si>
  <si>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</si>
  <si>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</si>
  <si>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</si>
  <si>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</si>
  <si>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</si>
  <si>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</si>
  <si>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</si>
  <si>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</si>
  <si>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</si>
  <si>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</si>
  <si>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</si>
  <si>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</si>
  <si>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</si>
  <si>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</si>
  <si>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</si>
  <si>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</si>
  <si>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</si>
  <si>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</si>
  <si>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</si>
  <si>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</si>
  <si>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</si>
  <si>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</si>
  <si>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</si>
  <si>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</si>
  <si>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</si>
  <si>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</si>
  <si>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</si>
  <si>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</si>
  <si>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</si>
  <si>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</si>
  <si>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</si>
  <si>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</si>
  <si>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</si>
  <si>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</si>
  <si>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</si>
  <si>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</si>
  <si>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</si>
  <si>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</si>
  <si>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</si>
  <si>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</si>
  <si>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</si>
  <si>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</si>
  <si>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</si>
  <si>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</si>
  <si>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</si>
  <si>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</si>
  <si>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</si>
  <si>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</si>
  <si>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</si>
  <si>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</si>
  <si>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</si>
  <si>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</si>
  <si>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</si>
  <si>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</si>
  <si>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</si>
  <si>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</si>
  <si>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</si>
  <si>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</si>
  <si>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</si>
  <si>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</si>
  <si>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</si>
  <si>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</si>
  <si>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</si>
  <si>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</si>
  <si>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</si>
  <si>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</si>
  <si>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</si>
  <si>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</si>
  <si>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</si>
  <si>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</si>
  <si>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</si>
  <si>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</si>
  <si>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</si>
  <si>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</si>
  <si>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</si>
  <si>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</si>
  <si>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</si>
  <si>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</si>
  <si>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</si>
  <si>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</si>
  <si>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</si>
  <si>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</si>
  <si>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</si>
  <si>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</si>
  <si>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</si>
  <si>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</si>
  <si>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</si>
  <si>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</si>
  <si>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</si>
  <si>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</si>
  <si>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</si>
  <si>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</si>
  <si>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</si>
  <si>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</si>
  <si>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</si>
  <si>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</si>
  <si>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</si>
  <si>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</si>
  <si>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</si>
  <si>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</si>
  <si>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</si>
  <si>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</si>
  <si>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</si>
  <si>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</si>
  <si>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</si>
  <si>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</si>
  <si>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</si>
  <si>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</si>
  <si>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</si>
  <si>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</si>
  <si>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</si>
  <si>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</si>
  <si>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</si>
  <si>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</si>
  <si>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</si>
  <si>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</si>
  <si>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</si>
  <si>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</si>
  <si>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</si>
  <si>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</si>
  <si>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</si>
  <si>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</si>
  <si>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</si>
  <si>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</si>
  <si>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</si>
  <si>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</si>
  <si>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</si>
  <si>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</si>
  <si>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</si>
  <si>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</si>
  <si>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</si>
  <si>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</si>
  <si>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</si>
  <si>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</si>
  <si>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</si>
  <si>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</si>
  <si>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</si>
  <si>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</si>
  <si>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</si>
  <si>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</si>
  <si>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</si>
  <si>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</si>
  <si>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</si>
  <si>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</si>
  <si>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</si>
  <si>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</si>
  <si>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</si>
  <si>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</si>
  <si>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</si>
  <si>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</si>
  <si>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</si>
  <si>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</si>
  <si>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</si>
  <si>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</si>
  <si>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</si>
  <si>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</si>
  <si>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</si>
  <si>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</si>
  <si>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</si>
  <si>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</si>
  <si>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</si>
  <si>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</si>
  <si>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</si>
  <si>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</si>
  <si>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</si>
  <si>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</si>
  <si>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</si>
  <si>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</si>
  <si>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</si>
  <si>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</si>
  <si>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</si>
  <si>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</si>
  <si>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</si>
  <si>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</si>
  <si>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</si>
  <si>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</si>
  <si>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</si>
  <si>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</si>
  <si>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</si>
  <si>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</si>
  <si>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</si>
  <si>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</si>
  <si>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</si>
  <si>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</si>
  <si>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</si>
  <si>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</si>
  <si>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</si>
  <si>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</si>
  <si>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</si>
  <si>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</si>
  <si>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</si>
  <si>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</si>
  <si>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</si>
  <si>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</si>
  <si>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</si>
  <si>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</si>
  <si>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</si>
  <si>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</si>
  <si>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</si>
  <si>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</si>
  <si>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</si>
  <si>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</si>
  <si>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</si>
  <si>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</si>
  <si>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</si>
  <si>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</si>
  <si>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</si>
  <si>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</si>
  <si>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</si>
  <si>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</si>
  <si>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</si>
  <si>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</si>
  <si>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</si>
  <si>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</si>
  <si>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</si>
  <si>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</si>
  <si>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</si>
  <si>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</si>
  <si>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</si>
  <si>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</si>
  <si>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</si>
  <si>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</si>
  <si>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</si>
  <si>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</si>
  <si>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</si>
  <si>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</si>
  <si>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</si>
  <si>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</si>
  <si>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</si>
  <si>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</si>
  <si>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</si>
  <si>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</si>
  <si>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</si>
  <si>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</si>
  <si>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</si>
  <si>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</si>
  <si>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</si>
  <si>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</si>
  <si>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</si>
  <si>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</si>
  <si>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</si>
  <si>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</si>
  <si>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</si>
  <si>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</si>
  <si>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</si>
  <si>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</si>
  <si>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</si>
  <si>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</si>
  <si>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</si>
  <si>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</si>
  <si>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</si>
  <si>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</si>
  <si>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</si>
  <si>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</si>
  <si>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</si>
  <si>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</si>
  <si>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</si>
  <si>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</si>
  <si>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</si>
  <si>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</si>
  <si>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</si>
  <si>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</si>
  <si>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</si>
  <si>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</si>
  <si>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</si>
  <si>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</si>
  <si>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</si>
  <si>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</si>
  <si>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</si>
  <si>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</si>
  <si>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</si>
  <si>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</si>
  <si>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</si>
  <si>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</si>
  <si>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</si>
  <si>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</si>
  <si>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</si>
  <si>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</si>
  <si>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</si>
  <si>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</si>
  <si>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</si>
  <si>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</si>
  <si>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</si>
  <si>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</si>
  <si>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</si>
  <si>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</si>
  <si>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</si>
  <si>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</si>
  <si>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</si>
  <si>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</si>
  <si>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</si>
  <si>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</si>
  <si>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</si>
  <si>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</si>
  <si>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</si>
  <si>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</si>
  <si>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</si>
  <si>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</si>
  <si>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</si>
  <si>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</si>
  <si>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</si>
  <si>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</si>
  <si>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</si>
  <si>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</si>
  <si>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</si>
  <si>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</si>
  <si>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</si>
  <si>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</si>
  <si>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</si>
  <si>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</si>
  <si>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</si>
  <si>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</si>
  <si>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</si>
  <si>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</si>
  <si>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</si>
  <si>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</si>
  <si>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</si>
  <si>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</si>
  <si>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</si>
  <si>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</si>
  <si>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</si>
  <si>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</si>
  <si>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</si>
  <si>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</si>
  <si>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</si>
  <si>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</si>
  <si>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</si>
  <si>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</si>
  <si>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</si>
  <si>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</si>
  <si>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</si>
  <si>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</si>
  <si>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</si>
  <si>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</si>
  <si>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</si>
  <si>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</si>
  <si>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</si>
  <si>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</si>
  <si>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</si>
  <si>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</si>
  <si>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</si>
  <si>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</si>
  <si>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</si>
  <si>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</si>
  <si>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</si>
  <si>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</si>
  <si>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</si>
  <si>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</si>
  <si>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</si>
  <si>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</si>
  <si>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</si>
  <si>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</si>
  <si>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</si>
  <si>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</si>
  <si>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</si>
  <si>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</si>
  <si>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</si>
  <si>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</si>
  <si>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</si>
  <si>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</si>
  <si>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</si>
  <si>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</si>
  <si>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</si>
  <si>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</si>
  <si>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</si>
  <si>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</si>
  <si>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</si>
  <si>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</si>
  <si>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</si>
  <si>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</si>
  <si>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</si>
  <si>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</si>
  <si>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</si>
  <si>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</si>
  <si>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</si>
  <si>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</si>
  <si>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</si>
  <si>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</si>
  <si>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</si>
  <si>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</si>
  <si>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</si>
  <si>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</si>
  <si>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</si>
  <si>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</si>
  <si>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</si>
  <si>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</si>
  <si>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</si>
  <si>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</si>
  <si>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</si>
  <si>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</si>
  <si>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</si>
  <si>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</si>
  <si>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</si>
  <si>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</si>
  <si>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</si>
  <si>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</si>
  <si>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</si>
  <si>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</si>
  <si>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</si>
  <si>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</si>
  <si>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</si>
  <si>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</si>
  <si>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</si>
  <si>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</si>
  <si>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</si>
  <si>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</si>
  <si>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</si>
  <si>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</si>
  <si>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</si>
  <si>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</si>
  <si>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</si>
  <si>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</si>
  <si>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</si>
  <si>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</si>
  <si>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</si>
  <si>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</si>
  <si>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</si>
  <si>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</si>
  <si>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</si>
  <si>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</si>
  <si>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</si>
  <si>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</si>
  <si>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</si>
  <si>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</si>
  <si>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</si>
  <si>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</si>
  <si>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</si>
  <si>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</si>
  <si>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</si>
  <si>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</si>
  <si>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</si>
  <si>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</si>
  <si>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</si>
  <si>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</si>
  <si>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</si>
  <si>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</si>
  <si>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</si>
  <si>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</si>
  <si>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</si>
  <si>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</si>
  <si>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</si>
  <si>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</si>
  <si>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</si>
  <si>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</si>
  <si>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</si>
  <si>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</si>
  <si>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</si>
  <si>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</si>
  <si>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</si>
  <si>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</si>
  <si>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</si>
  <si>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</si>
  <si>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</si>
  <si>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</si>
  <si>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</si>
  <si>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</si>
  <si>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</si>
  <si>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</si>
  <si>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</si>
  <si>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</si>
  <si>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</si>
  <si>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</si>
  <si>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</si>
  <si>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</si>
  <si>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</si>
  <si>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</si>
  <si>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</si>
  <si>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</si>
  <si>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</si>
  <si>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</si>
  <si>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</si>
  <si>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</si>
  <si>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</si>
  <si>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</si>
  <si>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</si>
  <si>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</si>
  <si>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</si>
  <si>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</si>
  <si>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</si>
  <si>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</si>
  <si>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</si>
  <si>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</si>
  <si>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</si>
  <si>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</si>
  <si>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</si>
  <si>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</si>
  <si>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</si>
  <si>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</si>
  <si>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</si>
  <si>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</si>
  <si>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</si>
  <si>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</si>
  <si>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</si>
  <si>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</si>
  <si>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</si>
  <si>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</si>
  <si>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</si>
  <si>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</si>
  <si>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</si>
  <si>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</si>
  <si>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</si>
  <si>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</si>
  <si>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</si>
  <si>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</si>
  <si>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</si>
  <si>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</si>
  <si>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</si>
  <si>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</si>
  <si>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</si>
  <si>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</si>
  <si>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</si>
  <si>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</si>
  <si>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</si>
  <si>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</si>
  <si>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</si>
  <si>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</si>
  <si>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</si>
  <si>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</si>
  <si>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</si>
  <si>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</si>
  <si>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</si>
  <si>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</si>
  <si>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</si>
  <si>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</si>
  <si>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</si>
  <si>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</si>
  <si>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</si>
  <si>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</si>
  <si>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</si>
  <si>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</si>
  <si>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</si>
  <si>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</si>
  <si>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</si>
  <si>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</si>
  <si>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</si>
  <si>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</si>
  <si>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</si>
  <si>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</si>
  <si>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</si>
  <si>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</si>
  <si>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</si>
  <si>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</si>
  <si>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</si>
  <si>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</si>
  <si>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</si>
  <si>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</si>
  <si>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</si>
  <si>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</si>
  <si>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</si>
  <si>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</si>
  <si>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</si>
  <si>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</si>
  <si>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</si>
  <si>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</si>
  <si>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</si>
  <si>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</si>
  <si>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</si>
  <si>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</si>
  <si>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</si>
  <si>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</si>
  <si>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</si>
  <si>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</si>
  <si>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</si>
  <si>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</si>
  <si>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</si>
  <si>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</si>
  <si>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</si>
  <si>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</si>
  <si>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</si>
  <si>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</si>
  <si>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</si>
  <si>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</si>
  <si>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</si>
  <si>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</si>
  <si>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</si>
  <si>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</si>
  <si>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</si>
  <si>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</si>
  <si>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</si>
  <si>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</si>
  <si>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</si>
  <si>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</si>
  <si>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</si>
  <si>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</si>
  <si>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</si>
  <si>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</si>
  <si>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</si>
  <si>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</si>
  <si>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</si>
  <si>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</si>
  <si>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</si>
  <si>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</si>
  <si>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</si>
  <si>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</si>
  <si>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</si>
  <si>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</si>
  <si>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</si>
  <si>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</si>
  <si>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</si>
  <si>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</si>
  <si>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</si>
  <si>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</si>
  <si>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</si>
  <si>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</si>
  <si>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</si>
  <si>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</si>
  <si>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</si>
  <si>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</si>
  <si>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</si>
  <si>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</si>
  <si>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</si>
  <si>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</si>
  <si>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</si>
  <si>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</si>
  <si>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</si>
  <si>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</si>
  <si>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</si>
  <si>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</si>
  <si>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</si>
  <si>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</si>
  <si>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</si>
  <si>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</si>
  <si>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</si>
  <si>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</si>
  <si>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</si>
  <si>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</si>
  <si>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</si>
  <si>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</si>
  <si>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</si>
  <si>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</si>
  <si>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</si>
  <si>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</si>
  <si>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</si>
  <si>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</si>
  <si>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</si>
  <si>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</si>
  <si>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</si>
  <si>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</si>
  <si>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</si>
  <si>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</si>
  <si>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</si>
  <si>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</si>
  <si>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</si>
  <si>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</si>
  <si>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</si>
  <si>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</si>
  <si>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</si>
  <si>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</si>
  <si>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</si>
  <si>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</si>
  <si>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</si>
  <si>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</si>
  <si>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</si>
  <si>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</si>
  <si>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</si>
  <si>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</si>
  <si>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</si>
  <si>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</si>
  <si>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</si>
  <si>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</si>
  <si>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</si>
  <si>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</si>
  <si>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</si>
  <si>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</si>
  <si>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</si>
  <si>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</si>
  <si>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</si>
  <si>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</si>
  <si>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</si>
  <si>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</si>
  <si>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</si>
  <si>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</si>
  <si>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</si>
  <si>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</si>
  <si>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</si>
  <si>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</si>
  <si>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</si>
  <si>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</si>
  <si>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</si>
  <si>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</si>
  <si>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</si>
  <si>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</si>
  <si>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</si>
  <si>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</si>
  <si>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</si>
  <si>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</si>
  <si>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</si>
  <si>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</si>
  <si>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</si>
  <si>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</si>
  <si>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</si>
  <si>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</si>
  <si>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</si>
  <si>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</si>
  <si>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</si>
  <si>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</si>
  <si>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</si>
  <si>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</si>
  <si>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</si>
  <si>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</si>
  <si>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</si>
  <si>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</si>
  <si>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</si>
  <si>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</si>
  <si>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</si>
  <si>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</si>
  <si>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</si>
  <si>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</si>
  <si>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</si>
  <si>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</si>
  <si>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</si>
  <si>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</si>
  <si>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</si>
  <si>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</si>
  <si>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</si>
  <si>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</si>
  <si>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</si>
  <si>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</si>
  <si>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</si>
  <si>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</si>
  <si>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</si>
  <si>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</si>
  <si>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</si>
  <si>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</si>
  <si>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</si>
  <si>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</si>
  <si>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</si>
  <si>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</si>
  <si>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</si>
  <si>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</si>
  <si>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</si>
  <si>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</si>
  <si>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</si>
  <si>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</si>
  <si>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</si>
  <si>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</si>
  <si>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</si>
  <si>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</si>
  <si>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</si>
  <si>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</si>
  <si>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</si>
  <si>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</si>
  <si>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</si>
  <si>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</si>
  <si>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</si>
  <si>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</si>
  <si>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</si>
  <si>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</si>
  <si>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</si>
  <si>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</si>
  <si>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</si>
  <si>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</si>
  <si>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</si>
  <si>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</si>
  <si>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</si>
  <si>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</si>
  <si>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</si>
  <si>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</si>
  <si>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</si>
  <si>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</si>
  <si>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</si>
  <si>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</si>
  <si>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</si>
  <si>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</si>
  <si>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</si>
  <si>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</si>
  <si>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</si>
  <si>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</si>
  <si>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</si>
  <si>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</si>
  <si>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</si>
  <si>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</si>
  <si>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</si>
  <si>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</si>
  <si>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</si>
  <si>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</si>
  <si>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</si>
  <si>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</si>
  <si>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</si>
  <si>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</si>
  <si>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</si>
  <si>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</si>
  <si>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</si>
  <si>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</si>
  <si>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</si>
  <si>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</si>
  <si>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</si>
  <si>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</si>
  <si>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</si>
  <si>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</si>
  <si>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</si>
  <si>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</si>
  <si>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</si>
  <si>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</si>
  <si>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</si>
  <si>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</si>
  <si>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</si>
  <si>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</si>
  <si>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</si>
  <si>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</si>
  <si>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</si>
  <si>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</si>
  <si>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</si>
  <si>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</si>
  <si>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</si>
  <si>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</si>
  <si>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</si>
  <si>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</si>
  <si>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</si>
  <si>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</si>
  <si>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</si>
  <si>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</si>
  <si>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</si>
  <si>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</si>
  <si>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</si>
  <si>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</si>
  <si>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</si>
  <si>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</si>
  <si>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</si>
  <si>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</si>
  <si>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</si>
  <si>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</si>
  <si>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</si>
  <si>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</si>
  <si>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</si>
  <si>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</si>
  <si>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</si>
  <si>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</si>
  <si>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</si>
  <si>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</si>
  <si>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</si>
  <si>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</si>
  <si>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</si>
  <si>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</si>
  <si>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</si>
  <si>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</si>
  <si>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</si>
  <si>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</si>
  <si>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</si>
  <si>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</si>
  <si>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</si>
  <si>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</si>
  <si>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</si>
  <si>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</si>
  <si>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</si>
  <si>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</si>
  <si>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</si>
  <si>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</si>
  <si>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</si>
  <si>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</si>
  <si>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</si>
  <si>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</si>
  <si>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</si>
  <si>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</si>
  <si>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</si>
  <si>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</si>
  <si>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</si>
  <si>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</si>
  <si>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</si>
  <si>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</si>
  <si>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</si>
  <si>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</si>
  <si>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</si>
  <si>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</si>
  <si>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</si>
  <si>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</si>
  <si>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</si>
  <si>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</si>
  <si>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</si>
  <si>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</si>
  <si>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</si>
  <si>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</si>
  <si>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</si>
  <si>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</si>
  <si>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</si>
  <si>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</si>
  <si>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</si>
  <si>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</si>
  <si>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</si>
  <si>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</si>
  <si>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</si>
  <si>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</si>
  <si>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</si>
  <si>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</si>
  <si>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</si>
  <si>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</si>
  <si>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</si>
  <si>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</si>
  <si>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</si>
  <si>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</si>
  <si>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</si>
  <si>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</si>
  <si>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</si>
  <si>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</si>
  <si>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</si>
  <si>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</si>
  <si>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</si>
  <si>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</si>
  <si>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</si>
  <si>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</si>
  <si>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</si>
  <si>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</si>
  <si>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</si>
  <si>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</si>
  <si>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</si>
  <si>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</si>
  <si>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</si>
  <si>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</si>
  <si>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</si>
  <si>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</si>
  <si>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</si>
  <si>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</si>
  <si>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</si>
  <si>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</si>
  <si>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</si>
  <si>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</si>
  <si>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</si>
  <si>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</si>
  <si>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</si>
  <si>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</si>
  <si>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</si>
  <si>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</si>
  <si>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</si>
  <si>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</si>
  <si>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</si>
  <si>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</si>
  <si>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</si>
  <si>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</si>
  <si>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</si>
  <si>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</si>
  <si>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</si>
  <si>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</si>
  <si>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</si>
  <si>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</si>
  <si>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</si>
  <si>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</si>
  <si>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</si>
  <si>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</si>
  <si>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</si>
  <si>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</si>
  <si>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</si>
  <si>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</si>
  <si>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</si>
  <si>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</si>
  <si>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</si>
  <si>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</si>
  <si>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</si>
  <si>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</si>
  <si>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</si>
  <si>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</si>
  <si>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</si>
  <si>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</si>
  <si>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</si>
  <si>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</si>
  <si>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</si>
  <si>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</si>
  <si>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</si>
  <si>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</si>
  <si>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</si>
  <si>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</si>
  <si>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</si>
  <si>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</si>
  <si>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</si>
  <si>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</si>
  <si>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</si>
  <si>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</si>
  <si>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</si>
  <si>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</si>
  <si>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</si>
  <si>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</si>
  <si>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</si>
  <si>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</si>
  <si>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</si>
  <si>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</si>
  <si>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</si>
  <si>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</si>
  <si>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</si>
  <si>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</si>
  <si>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</si>
  <si>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</si>
  <si>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</si>
  <si>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</si>
  <si>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</si>
  <si>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</si>
  <si>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</si>
  <si>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</si>
  <si>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</si>
  <si>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</si>
  <si>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</si>
  <si>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</si>
  <si>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</si>
  <si>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</si>
  <si>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</si>
  <si>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</si>
  <si>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</si>
  <si>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</si>
  <si>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</si>
  <si>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</si>
  <si>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</si>
  <si>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</si>
  <si>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</si>
  <si>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</si>
  <si>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</si>
  <si>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</si>
  <si>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</si>
  <si>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</si>
  <si>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</si>
  <si>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</si>
  <si>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</si>
  <si>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</si>
  <si>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</si>
  <si>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</si>
  <si>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</si>
  <si>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</si>
  <si>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</si>
  <si>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</si>
  <si>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</si>
  <si>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</si>
  <si>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</si>
  <si>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</si>
  <si>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</si>
  <si>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</si>
  <si>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</si>
  <si>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</si>
  <si>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</si>
  <si>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</si>
  <si>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</si>
  <si>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</si>
  <si>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</si>
  <si>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</si>
  <si>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</si>
  <si>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</si>
  <si>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</si>
  <si>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</si>
  <si>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</si>
  <si>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</si>
  <si>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</si>
  <si>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</si>
  <si>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</si>
  <si>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</si>
  <si>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</si>
  <si>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</si>
  <si>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</si>
  <si>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</si>
  <si>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</si>
  <si>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</si>
  <si>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</si>
  <si>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</si>
  <si>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</si>
  <si>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</si>
  <si>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</si>
  <si>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</si>
  <si>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</si>
  <si>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</si>
  <si>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</si>
  <si>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</si>
  <si>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</si>
  <si>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</si>
  <si>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</si>
  <si>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</si>
  <si>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</si>
  <si>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</si>
  <si>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</si>
  <si>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</si>
  <si>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</si>
  <si>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</si>
  <si>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</si>
  <si>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</si>
  <si>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</si>
  <si>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</si>
  <si>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</si>
  <si>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</si>
  <si>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</si>
  <si>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</si>
  <si>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</si>
  <si>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</si>
  <si>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</si>
  <si>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</si>
  <si>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</si>
  <si>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</si>
  <si>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</si>
  <si>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</si>
  <si>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</si>
  <si>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</si>
  <si>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</si>
  <si>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</si>
  <si>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</si>
  <si>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</si>
  <si>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</si>
  <si>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</si>
  <si>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</si>
  <si>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</si>
  <si>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</si>
  <si>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</si>
  <si>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</si>
  <si>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</si>
  <si>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</si>
  <si>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</si>
  <si>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</si>
  <si>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</si>
  <si>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</si>
  <si>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</si>
  <si>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</si>
  <si>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</si>
  <si>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</si>
  <si>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</si>
  <si>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</si>
  <si>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</si>
  <si>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</si>
  <si>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</si>
  <si>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</si>
  <si>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</si>
  <si>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</si>
  <si>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</si>
  <si>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</si>
  <si>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</si>
  <si>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</si>
  <si>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</si>
  <si>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</si>
  <si>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</si>
  <si>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</si>
  <si>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</si>
  <si>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</si>
  <si>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</si>
  <si>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</si>
  <si>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</si>
  <si>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</si>
  <si>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</si>
  <si>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</si>
  <si>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</si>
  <si>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</si>
  <si>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</si>
  <si>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</si>
  <si>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</si>
  <si>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</si>
  <si>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</si>
  <si>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</si>
  <si>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</si>
  <si>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</si>
  <si>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</si>
  <si>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</si>
  <si>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</si>
  <si>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</si>
  <si>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</si>
  <si>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</si>
  <si>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</si>
  <si>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</si>
  <si>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</si>
  <si>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</si>
  <si>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</si>
  <si>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</si>
  <si>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</si>
  <si>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</si>
  <si>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</si>
  <si>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</si>
  <si>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</si>
  <si>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</si>
  <si>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</si>
  <si>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</si>
  <si>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</si>
  <si>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</si>
  <si>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</si>
  <si>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</si>
  <si>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</si>
  <si>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</si>
  <si>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</si>
  <si>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</si>
  <si>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</si>
  <si>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</si>
  <si>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</si>
  <si>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</si>
  <si>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</si>
  <si>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</si>
  <si>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</si>
  <si>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</si>
  <si>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</si>
  <si>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</si>
  <si>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</si>
  <si>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</si>
  <si>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</si>
  <si>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</si>
  <si>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</si>
  <si>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</si>
  <si>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</si>
  <si>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</si>
  <si>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</si>
  <si>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</si>
  <si>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</si>
  <si>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</si>
  <si>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</si>
  <si>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</si>
  <si>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</si>
  <si>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</si>
  <si>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</si>
  <si>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</si>
  <si>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</si>
  <si>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</si>
  <si>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</si>
  <si>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</si>
  <si>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</si>
  <si>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</si>
  <si>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</si>
  <si>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</si>
  <si>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</si>
  <si>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</si>
  <si>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</si>
  <si>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</si>
  <si>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</si>
  <si>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</si>
  <si>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</si>
  <si>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</si>
  <si>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</si>
  <si>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</si>
  <si>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</si>
  <si>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</si>
  <si>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</si>
  <si>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</si>
  <si>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</si>
  <si>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</si>
  <si>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</si>
  <si>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</si>
  <si>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</si>
  <si>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</si>
  <si>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</si>
  <si>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</si>
  <si>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</si>
  <si>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</si>
  <si>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</si>
  <si>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</si>
  <si>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</si>
  <si>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</si>
  <si>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</si>
  <si>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</si>
  <si>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</si>
  <si>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</si>
  <si>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</si>
  <si>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</si>
  <si>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</si>
  <si>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</si>
  <si>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</si>
  <si>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</si>
  <si>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</si>
  <si>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</si>
  <si>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</si>
  <si>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</si>
  <si>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</si>
  <si>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</si>
  <si>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</si>
  <si>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</si>
  <si>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</si>
  <si>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</si>
  <si>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</si>
  <si>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</si>
  <si>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</si>
  <si>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</si>
  <si>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</si>
  <si>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</si>
  <si>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</si>
  <si>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</si>
  <si>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</si>
  <si>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</si>
  <si>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</si>
  <si>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</si>
  <si>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</si>
  <si>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</si>
  <si>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</si>
  <si>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</si>
  <si>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</si>
  <si>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</si>
  <si>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</si>
  <si>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</si>
  <si>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</si>
  <si>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</si>
  <si>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</si>
  <si>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</si>
  <si>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</si>
  <si>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</si>
  <si>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</si>
  <si>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</si>
  <si>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</si>
  <si>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</si>
  <si>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</si>
  <si>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</si>
  <si>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</si>
  <si>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</si>
  <si>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</si>
  <si>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</si>
  <si>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</si>
  <si>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</si>
  <si>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</si>
  <si>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</si>
  <si>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</si>
  <si>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</si>
  <si>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</si>
  <si>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</si>
  <si>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</si>
  <si>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</si>
  <si>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</si>
  <si>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</si>
  <si>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</si>
  <si>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</si>
  <si>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</si>
  <si>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</si>
  <si>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</si>
  <si>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</si>
  <si>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</si>
  <si>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</si>
  <si>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</si>
  <si>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</si>
  <si>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</si>
  <si>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</si>
  <si>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</si>
  <si>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</si>
  <si>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</si>
  <si>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</si>
  <si>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</si>
  <si>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</si>
  <si>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</si>
  <si>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</si>
  <si>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</si>
  <si>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</si>
  <si>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</si>
  <si>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</si>
  <si>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</si>
  <si>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</si>
  <si>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</si>
  <si>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</si>
  <si>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</si>
  <si>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</si>
  <si>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</si>
  <si>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</si>
  <si>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</si>
  <si>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</si>
  <si>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</si>
  <si>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</si>
  <si>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</si>
  <si>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</si>
  <si>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</si>
  <si>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</si>
  <si>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</si>
  <si>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</si>
  <si>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</si>
  <si>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</si>
  <si>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</si>
  <si>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</si>
  <si>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</si>
  <si>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</si>
  <si>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</si>
  <si>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</si>
  <si>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</si>
  <si>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</si>
  <si>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</si>
  <si>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</si>
  <si>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</si>
  <si>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</si>
  <si>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</si>
  <si>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</si>
  <si>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</si>
  <si>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</si>
  <si>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</si>
  <si>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</si>
  <si>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</si>
  <si>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</si>
  <si>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</si>
  <si>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</si>
  <si>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</si>
  <si>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</si>
  <si>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</si>
  <si>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</si>
  <si>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</si>
  <si>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</si>
  <si>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</si>
  <si>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</si>
  <si>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</si>
  <si>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</si>
  <si>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</si>
  <si>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</si>
  <si>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</si>
  <si>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</si>
  <si>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</si>
  <si>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</si>
  <si>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</si>
  <si>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</si>
  <si>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</si>
  <si>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</si>
  <si>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</si>
  <si>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</si>
  <si>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</si>
  <si>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</si>
  <si>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</si>
  <si>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</si>
  <si>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</si>
  <si>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</si>
  <si>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</si>
  <si>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</si>
  <si>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</si>
  <si>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</si>
  <si>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</si>
  <si>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</si>
  <si>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</si>
  <si>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</si>
  <si>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</si>
  <si>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</si>
  <si>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</si>
  <si>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</si>
  <si>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</si>
  <si>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</si>
  <si>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</si>
  <si>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</si>
  <si>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</si>
  <si>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</si>
  <si>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</si>
  <si>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</si>
  <si>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</si>
  <si>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</si>
  <si>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</si>
  <si>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</si>
  <si>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</si>
  <si>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</si>
  <si>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</si>
  <si>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</si>
  <si>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</si>
  <si>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</si>
  <si>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</si>
  <si>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</si>
  <si>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</si>
  <si>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</si>
  <si>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</si>
  <si>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</si>
  <si>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</si>
  <si>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</si>
  <si>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</si>
  <si>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</si>
  <si>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</si>
  <si>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</si>
  <si>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</si>
  <si>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</si>
  <si>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</si>
  <si>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</si>
  <si>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</si>
  <si>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</si>
  <si>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</si>
  <si>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</si>
  <si>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</si>
  <si>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</si>
  <si>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</si>
  <si>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</si>
  <si>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</si>
  <si>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</si>
  <si>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</si>
  <si>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</si>
  <si>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</si>
  <si>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</si>
  <si>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</si>
  <si>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</si>
  <si>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</si>
  <si>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</si>
  <si>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</si>
  <si>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</si>
  <si>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</si>
  <si>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</si>
  <si>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</si>
  <si>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</si>
  <si>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</si>
  <si>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</si>
  <si>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</si>
  <si>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</si>
  <si>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</si>
  <si>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</si>
  <si>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</si>
  <si>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</si>
  <si>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</si>
  <si>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</si>
  <si>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</si>
  <si>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</si>
  <si>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</si>
  <si>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</si>
  <si>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</si>
  <si>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</si>
  <si>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</si>
  <si>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</si>
  <si>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</si>
  <si>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</si>
  <si>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</si>
  <si>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</si>
  <si>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</si>
  <si>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</si>
  <si>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</si>
  <si>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</si>
  <si>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</si>
  <si>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</si>
  <si>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</si>
  <si>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</si>
  <si>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</si>
  <si>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</si>
  <si>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</si>
  <si>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</si>
  <si>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</si>
  <si>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</si>
  <si>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</si>
  <si>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</si>
  <si>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</si>
  <si>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</si>
  <si>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</si>
  <si>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</si>
  <si>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</si>
  <si>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</si>
  <si>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</si>
  <si>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</si>
  <si>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</si>
  <si>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</si>
  <si>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</si>
  <si>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</si>
  <si>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</si>
  <si>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</si>
  <si>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</si>
  <si>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</si>
  <si>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</si>
  <si>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</si>
  <si>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</si>
  <si>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</si>
  <si>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</si>
  <si>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</si>
  <si>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</si>
  <si>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</si>
  <si>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</si>
  <si>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</si>
  <si>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</si>
  <si>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</si>
  <si>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</si>
  <si>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</si>
  <si>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</si>
  <si>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</si>
  <si>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</si>
  <si>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</si>
  <si>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</si>
  <si>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</si>
  <si>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</si>
  <si>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</si>
  <si>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</si>
  <si>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</si>
  <si>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</si>
  <si>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</si>
  <si>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</si>
  <si>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</si>
  <si>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</si>
  <si>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</si>
  <si>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</si>
  <si>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</si>
  <si>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</si>
  <si>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</si>
  <si>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</si>
  <si>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</si>
  <si>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</si>
  <si>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</si>
  <si>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</si>
  <si>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</si>
  <si>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</si>
  <si>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</si>
  <si>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</si>
  <si>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</si>
  <si>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</si>
  <si>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</si>
  <si>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</si>
  <si>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</si>
  <si>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</si>
  <si>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</si>
  <si>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</si>
  <si>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</si>
  <si>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</si>
  <si>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</si>
  <si>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</si>
  <si>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</si>
  <si>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</si>
  <si>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</si>
  <si>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</si>
  <si>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</si>
  <si>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</si>
  <si>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</si>
  <si>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</si>
  <si>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</si>
  <si>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</si>
  <si>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</si>
  <si>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</si>
  <si>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</si>
  <si>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</si>
  <si>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</si>
  <si>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</si>
  <si>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</si>
  <si>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</si>
  <si>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</si>
  <si>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</si>
  <si>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</si>
  <si>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</si>
  <si>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</si>
  <si>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</si>
  <si>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</si>
  <si>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</si>
  <si>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</si>
  <si>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</si>
  <si>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</si>
  <si>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</si>
  <si>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</si>
  <si>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</si>
  <si>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</si>
  <si>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</si>
  <si>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</si>
  <si>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</si>
  <si>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</si>
  <si>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</si>
  <si>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</si>
  <si>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</si>
  <si>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</si>
  <si>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</si>
  <si>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</si>
  <si>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</si>
  <si>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</si>
  <si>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</si>
  <si>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</si>
  <si>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</si>
  <si>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</si>
  <si>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</si>
  <si>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</si>
  <si>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</si>
  <si>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</si>
  <si>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</si>
  <si>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</si>
  <si>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</si>
  <si>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</si>
  <si>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</si>
  <si>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</si>
  <si>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</si>
  <si>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</si>
  <si>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</si>
  <si>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</si>
  <si>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</si>
  <si>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</si>
  <si>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</si>
  <si>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</si>
  <si>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</si>
  <si>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</si>
  <si>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</si>
  <si>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</si>
  <si>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</si>
  <si>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</si>
  <si>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</si>
  <si>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</si>
  <si>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</si>
  <si>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</si>
  <si>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</si>
  <si>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</si>
  <si>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</si>
  <si>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</si>
  <si>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</si>
  <si>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</si>
  <si>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</si>
  <si>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</si>
  <si>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</si>
  <si>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</si>
  <si>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</si>
  <si>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</si>
  <si>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</si>
  <si>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</si>
  <si>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</si>
  <si>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</si>
  <si>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</si>
  <si>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</si>
  <si>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</si>
  <si>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</si>
  <si>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</si>
  <si>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</si>
  <si>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</si>
  <si>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</si>
  <si>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</si>
  <si>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</si>
  <si>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</si>
  <si>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</si>
  <si>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</si>
  <si>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</si>
  <si>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</si>
  <si>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</si>
  <si>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</si>
  <si>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</si>
  <si>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</si>
  <si>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</si>
  <si>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</si>
  <si>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</si>
  <si>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</si>
  <si>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</si>
  <si>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</si>
  <si>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</si>
  <si>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</si>
  <si>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</si>
  <si>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</si>
  <si>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</si>
  <si>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</si>
  <si>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</si>
  <si>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</si>
  <si>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</si>
  <si>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</si>
  <si>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</si>
  <si>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</si>
  <si>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</si>
  <si>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</si>
  <si>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</si>
  <si>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</si>
  <si>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</si>
  <si>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</si>
  <si>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</si>
  <si>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</si>
  <si>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</si>
  <si>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</si>
  <si>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</si>
  <si>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</si>
  <si>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</si>
  <si>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</si>
  <si>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</si>
  <si>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</si>
  <si>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</si>
  <si>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</si>
  <si>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</si>
  <si>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</si>
  <si>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</si>
  <si>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</si>
  <si>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</si>
  <si>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</si>
  <si>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</si>
  <si>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</si>
  <si>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</si>
  <si>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</si>
  <si>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</si>
  <si>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</si>
  <si>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</si>
  <si>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</si>
  <si>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</si>
  <si>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</si>
  <si>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</si>
  <si>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</si>
  <si>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</si>
  <si>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</si>
  <si>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</si>
  <si>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</si>
  <si>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</si>
  <si>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</si>
  <si>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</si>
  <si>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</si>
  <si>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</si>
  <si>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</si>
  <si>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</si>
  <si>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</si>
  <si>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</si>
  <si>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</si>
  <si>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</si>
  <si>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</si>
  <si>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</si>
  <si>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</si>
  <si>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</si>
  <si>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</si>
  <si>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</si>
  <si>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</si>
  <si>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</si>
  <si>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</si>
  <si>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</si>
  <si>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</si>
  <si>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</si>
  <si>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</si>
  <si>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</si>
  <si>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</si>
  <si>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</si>
  <si>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</si>
  <si>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</si>
  <si>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</si>
  <si>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</si>
  <si>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</si>
  <si>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</si>
  <si>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</si>
  <si>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</si>
  <si>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</si>
  <si>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</si>
  <si>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</si>
  <si>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</si>
  <si>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</si>
  <si>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</si>
  <si>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</si>
  <si>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</si>
  <si>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</si>
  <si>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</si>
  <si>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</si>
  <si>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</si>
  <si>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</si>
  <si>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</si>
  <si>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</si>
  <si>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</si>
  <si>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</si>
  <si>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</si>
  <si>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</si>
  <si>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</si>
  <si>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</si>
  <si>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</si>
  <si>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</si>
  <si>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</si>
  <si>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</si>
  <si>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</si>
  <si>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</si>
  <si>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</si>
  <si>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</si>
  <si>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</si>
  <si>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</si>
  <si>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</si>
  <si>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</si>
  <si>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</si>
  <si>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</si>
  <si>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</si>
  <si>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</si>
  <si>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</si>
  <si>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</si>
  <si>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</si>
  <si>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</si>
  <si>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</si>
  <si>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</si>
  <si>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</si>
  <si>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</si>
  <si>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</si>
  <si>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</si>
  <si>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</si>
  <si>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</si>
  <si>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</si>
  <si>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</si>
  <si>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</si>
  <si>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</si>
  <si>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</si>
  <si>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</si>
  <si>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</si>
  <si>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</si>
  <si>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</si>
  <si>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</si>
  <si>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</si>
  <si>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</si>
  <si>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</si>
  <si>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</si>
  <si>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</si>
  <si>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</si>
  <si>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</si>
  <si>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</si>
  <si>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</si>
  <si>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</si>
  <si>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</si>
  <si>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</si>
  <si>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</si>
  <si>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</si>
  <si>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</si>
  <si>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</si>
  <si>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</si>
  <si>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</si>
  <si>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</si>
  <si>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</si>
  <si>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</si>
  <si>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</si>
  <si>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</si>
  <si>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</si>
  <si>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</si>
  <si>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</si>
  <si>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</si>
  <si>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</si>
  <si>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</si>
  <si>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</si>
  <si>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</si>
  <si>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</si>
  <si>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</si>
  <si>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</si>
  <si>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</si>
  <si>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</si>
  <si>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</si>
  <si>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</si>
  <si>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</si>
  <si>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</si>
  <si>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</si>
  <si>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</si>
  <si>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</si>
  <si>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</si>
  <si>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</si>
  <si>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</si>
  <si>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</si>
  <si>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</si>
  <si>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</si>
  <si>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</si>
  <si>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</si>
  <si>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</si>
  <si>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</si>
  <si>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</si>
  <si>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</si>
  <si>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</si>
  <si>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</si>
  <si>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</si>
  <si>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</si>
  <si>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</si>
  <si>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</si>
  <si>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</si>
  <si>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</si>
  <si>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</si>
  <si>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</si>
  <si>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</si>
  <si>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</si>
  <si>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</si>
  <si>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</si>
  <si>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</si>
  <si>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</si>
  <si>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</si>
  <si>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</si>
  <si>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</si>
  <si>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</si>
  <si>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</si>
  <si>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</si>
  <si>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</si>
  <si>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</si>
  <si>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</si>
  <si>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</si>
  <si>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</si>
  <si>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</si>
  <si>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</si>
  <si>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</si>
  <si>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</si>
  <si>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</si>
  <si>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</si>
  <si>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</si>
  <si>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</si>
  <si>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</si>
  <si>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</si>
  <si>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</si>
  <si>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</si>
  <si>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</si>
  <si>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</si>
  <si>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</si>
  <si>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</si>
  <si>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</si>
  <si>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</si>
  <si>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</si>
  <si>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</si>
  <si>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</si>
  <si>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</si>
  <si>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</si>
  <si>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</si>
  <si>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</si>
  <si>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</si>
  <si>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</si>
  <si>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</si>
  <si>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</si>
  <si>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</si>
  <si>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</si>
  <si>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</si>
  <si>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</si>
  <si>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</si>
  <si>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</si>
  <si>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</si>
  <si>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</si>
  <si>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</si>
  <si>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</si>
  <si>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</si>
  <si>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</si>
  <si>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</si>
  <si>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</si>
  <si>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</si>
  <si>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</si>
  <si>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</si>
  <si>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</si>
  <si>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</si>
  <si>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</si>
  <si>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</si>
  <si>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</si>
  <si>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</si>
  <si>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</si>
  <si>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</si>
  <si>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</si>
  <si>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</si>
  <si>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</si>
  <si>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</si>
  <si>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</si>
  <si>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</si>
  <si>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</si>
  <si>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</si>
  <si>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</si>
  <si>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</si>
  <si>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</si>
  <si>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</si>
  <si>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</si>
  <si>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</si>
  <si>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</si>
  <si>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</si>
  <si>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</si>
  <si>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</si>
  <si>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</si>
  <si>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</si>
  <si>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</si>
  <si>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</si>
  <si>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</si>
  <si>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</si>
  <si>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</si>
  <si>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</si>
  <si>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</si>
  <si>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</si>
  <si>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</si>
  <si>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</si>
  <si>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</si>
  <si>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</si>
  <si>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</si>
  <si>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</si>
  <si>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</si>
  <si>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</si>
  <si>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</si>
  <si>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</si>
  <si>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</si>
  <si>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</si>
  <si>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</si>
  <si>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</si>
  <si>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</si>
  <si>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</si>
  <si>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</si>
  <si>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</si>
  <si>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</si>
  <si>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</si>
  <si>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</si>
  <si>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</si>
  <si>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</si>
  <si>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</si>
  <si>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</si>
  <si>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</si>
  <si>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</si>
  <si>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</si>
  <si>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</si>
  <si>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</si>
  <si>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</si>
  <si>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</si>
  <si>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</si>
  <si>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</si>
  <si>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</si>
  <si>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</si>
  <si>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</si>
  <si>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</si>
  <si>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</si>
  <si>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</si>
  <si>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</si>
  <si>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</si>
  <si>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</si>
  <si>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</si>
  <si>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</si>
  <si>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</si>
  <si>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</si>
  <si>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</si>
  <si>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</si>
  <si>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</si>
  <si>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</si>
  <si>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</si>
  <si>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</si>
  <si>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</si>
  <si>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</si>
  <si>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</si>
  <si>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</si>
  <si>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</si>
  <si>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</si>
  <si>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</si>
  <si>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</si>
  <si>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</si>
  <si>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</si>
  <si>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</si>
  <si>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</si>
  <si>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</si>
  <si>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</si>
  <si>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</si>
  <si>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</si>
  <si>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</si>
  <si>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</si>
  <si>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</si>
  <si>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</si>
  <si>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</si>
  <si>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</si>
  <si>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</si>
  <si>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</si>
  <si>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</si>
  <si>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</si>
  <si>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</si>
  <si>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</si>
  <si>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</si>
  <si>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</si>
  <si>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</si>
  <si>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</si>
  <si>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</si>
  <si>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</si>
  <si>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</si>
  <si>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</si>
  <si>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</si>
  <si>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</si>
  <si>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</si>
  <si>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</si>
  <si>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</si>
  <si>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</si>
  <si>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</si>
  <si>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</si>
  <si>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</si>
  <si>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</si>
  <si>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</si>
  <si>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</si>
  <si>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</si>
  <si>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</si>
  <si>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</si>
  <si>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</si>
  <si>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</si>
  <si>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</si>
  <si>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</si>
  <si>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</si>
  <si>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</si>
  <si>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</si>
  <si>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</si>
  <si>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</si>
  <si>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</si>
  <si>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</si>
  <si>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</si>
  <si>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</si>
  <si>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</si>
  <si>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</si>
  <si>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</si>
  <si>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</si>
  <si>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</si>
  <si>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</si>
  <si>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</si>
  <si>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</si>
  <si>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</si>
  <si>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</si>
  <si>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</si>
  <si>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</si>
  <si>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</si>
  <si>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</si>
  <si>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</si>
  <si>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</si>
  <si>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</si>
  <si>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</si>
  <si>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</si>
  <si>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</si>
  <si>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</si>
  <si>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</si>
  <si>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</si>
  <si>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</si>
  <si>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</si>
  <si>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</si>
  <si>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</si>
  <si>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</si>
  <si>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</si>
  <si>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</si>
  <si>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</si>
  <si>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</si>
  <si>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</si>
  <si>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</si>
  <si>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</si>
  <si>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</si>
  <si>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</si>
  <si>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</si>
  <si>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</si>
  <si>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</si>
  <si>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</si>
  <si>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</si>
  <si>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</si>
  <si>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</si>
  <si>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</si>
  <si>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</si>
  <si>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</si>
  <si>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</si>
  <si>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</si>
  <si>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</si>
  <si>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</si>
  <si>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</si>
  <si>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</si>
  <si>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</si>
  <si>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</si>
  <si>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</si>
  <si>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</si>
  <si>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</si>
  <si>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</si>
  <si>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</si>
  <si>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</si>
  <si>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</si>
  <si>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</si>
  <si>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</si>
  <si>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</si>
  <si>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</si>
  <si>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</si>
  <si>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</si>
  <si>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</si>
  <si>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</si>
  <si>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</si>
  <si>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</si>
  <si>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</si>
  <si>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</si>
  <si>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</si>
  <si>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</si>
  <si>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</si>
  <si>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</si>
  <si>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</si>
  <si>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</si>
  <si>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</si>
  <si>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</si>
  <si>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</si>
  <si>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</si>
  <si>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</si>
  <si>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</si>
  <si>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</si>
  <si>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</si>
  <si>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</si>
  <si>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</si>
  <si>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</si>
  <si>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</si>
  <si>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</si>
  <si>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</si>
  <si>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</si>
  <si>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</si>
  <si>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</si>
  <si>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</si>
  <si>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</si>
  <si>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</si>
  <si>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</si>
  <si>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</si>
  <si>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</si>
  <si>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</si>
  <si>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</si>
  <si>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</si>
  <si>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</si>
  <si>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</si>
  <si>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</si>
  <si>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</si>
  <si>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</si>
  <si>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</si>
  <si>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</si>
  <si>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</si>
  <si>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</si>
  <si>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</si>
  <si>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</si>
  <si>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</si>
  <si>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</si>
  <si>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</si>
  <si>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</si>
  <si>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</si>
  <si>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</si>
  <si>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</si>
  <si>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</si>
  <si>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</si>
  <si>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</si>
  <si>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</si>
  <si>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</si>
  <si>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</si>
  <si>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</si>
  <si>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</si>
  <si>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</si>
  <si>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</si>
  <si>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</si>
  <si>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</si>
  <si>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</si>
  <si>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</si>
  <si>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</si>
  <si>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</si>
  <si>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</si>
  <si>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</si>
  <si>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</si>
  <si>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</si>
  <si>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</si>
  <si>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</si>
  <si>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</si>
  <si>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</si>
  <si>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</si>
  <si>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</si>
  <si>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</si>
  <si>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</si>
  <si>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</si>
  <si>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</si>
  <si>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</si>
  <si>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</si>
  <si>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</si>
  <si>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</si>
  <si>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</si>
  <si>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</si>
  <si>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</si>
  <si>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</si>
  <si>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</si>
  <si>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</si>
  <si>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</si>
  <si>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</si>
  <si>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</si>
  <si>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</si>
  <si>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</si>
  <si>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</si>
  <si>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</si>
  <si>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</si>
  <si>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</si>
  <si>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</si>
  <si>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</si>
  <si>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</si>
  <si>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</si>
  <si>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</si>
  <si>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</si>
  <si>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</si>
  <si>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</si>
  <si>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</si>
  <si>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</si>
  <si>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</si>
  <si>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</si>
  <si>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</si>
  <si>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</si>
  <si>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</si>
  <si>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</si>
  <si>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</si>
  <si>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</si>
  <si>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</si>
  <si>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</si>
  <si>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</si>
  <si>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</si>
  <si>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</si>
  <si>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</si>
  <si>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</si>
  <si>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</si>
  <si>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</si>
  <si>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</si>
  <si>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</si>
  <si>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</si>
  <si>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</si>
  <si>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</si>
  <si>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</si>
  <si>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</si>
  <si>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</si>
  <si>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</si>
  <si>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</si>
  <si>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</si>
  <si>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</si>
  <si>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</si>
  <si>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</si>
  <si>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</si>
  <si>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</si>
  <si>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</si>
  <si>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</si>
  <si>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</si>
  <si>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</si>
  <si>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</si>
  <si>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</si>
  <si>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</si>
  <si>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</si>
  <si>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</si>
  <si>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</si>
  <si>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</si>
  <si>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</si>
  <si>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</si>
  <si>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</si>
  <si>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</si>
  <si>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</si>
  <si>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</si>
  <si>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</si>
  <si>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</si>
  <si>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</si>
  <si>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</si>
  <si>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</si>
  <si>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</si>
  <si>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</si>
  <si>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</si>
  <si>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</si>
  <si>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</si>
  <si>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</si>
  <si>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</si>
  <si>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</si>
  <si>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</si>
  <si>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</si>
  <si>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</si>
  <si>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</si>
  <si>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</si>
  <si>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</si>
  <si>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</si>
  <si>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</si>
  <si>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</si>
  <si>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</si>
  <si>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</si>
  <si>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</si>
  <si>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</si>
  <si>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</si>
  <si>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</si>
  <si>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</si>
  <si>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</si>
  <si>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</si>
  <si>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</si>
  <si>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</si>
  <si>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</si>
  <si>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</si>
  <si>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</si>
  <si>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</si>
  <si>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</si>
  <si>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</si>
  <si>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</si>
  <si>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</si>
  <si>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</si>
  <si>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</si>
  <si>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</si>
  <si>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</si>
  <si>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</si>
  <si>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</si>
  <si>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</si>
  <si>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</si>
  <si>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</si>
  <si>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</si>
  <si>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</si>
  <si>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</si>
  <si>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</si>
  <si>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</si>
  <si>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</si>
  <si>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</si>
  <si>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</si>
  <si>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</si>
  <si>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</si>
  <si>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</si>
  <si>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</si>
  <si>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</si>
  <si>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</si>
  <si>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</si>
  <si>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</si>
  <si>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</si>
  <si>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</si>
  <si>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</si>
  <si>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</si>
  <si>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</si>
  <si>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</si>
  <si>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</si>
  <si>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</si>
  <si>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</si>
  <si>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</si>
  <si>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</si>
  <si>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</si>
  <si>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</si>
  <si>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</si>
  <si>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</si>
  <si>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</si>
  <si>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</si>
  <si>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</si>
  <si>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</si>
  <si>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</si>
  <si>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</si>
  <si>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</si>
  <si>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</si>
  <si>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</si>
  <si>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</si>
  <si>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</si>
  <si>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</si>
  <si>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</si>
  <si>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</si>
  <si>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</si>
  <si>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</si>
  <si>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</si>
  <si>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</si>
  <si>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</si>
  <si>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</si>
  <si>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</si>
  <si>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</si>
  <si>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</si>
  <si>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</si>
  <si>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</si>
  <si>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</si>
  <si>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</si>
  <si>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</si>
  <si>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</si>
  <si>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</si>
  <si>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</si>
  <si>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</si>
  <si>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</si>
  <si>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</si>
  <si>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</si>
  <si>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</si>
  <si>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</si>
  <si>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</si>
  <si>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</si>
  <si>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</si>
  <si>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</si>
  <si>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</si>
  <si>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</si>
  <si>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</si>
  <si>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</si>
  <si>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</si>
  <si>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</si>
  <si>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</si>
  <si>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</si>
  <si>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</si>
  <si>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</si>
  <si>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</si>
  <si>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</si>
  <si>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</si>
  <si>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</si>
  <si>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</si>
  <si>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</si>
  <si>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</si>
  <si>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</si>
  <si>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</si>
  <si>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</si>
  <si>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</si>
  <si>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</si>
  <si>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</si>
  <si>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</si>
  <si>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</si>
  <si>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</si>
  <si>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</si>
  <si>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</si>
  <si>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</si>
  <si>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</si>
  <si>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</si>
  <si>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</si>
  <si>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</si>
  <si>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</si>
  <si>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</si>
  <si>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</si>
  <si>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</si>
  <si>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</si>
  <si>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</si>
  <si>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</si>
  <si>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</si>
  <si>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</si>
  <si>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</si>
  <si>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</si>
  <si>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</si>
  <si>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</si>
  <si>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</si>
  <si>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</si>
  <si>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</si>
  <si>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</si>
  <si>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</si>
  <si>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</si>
  <si>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</si>
  <si>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</si>
  <si>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</si>
  <si>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</si>
  <si>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</si>
  <si>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</si>
  <si>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</si>
  <si>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</si>
  <si>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</si>
  <si>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</si>
  <si>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</si>
  <si>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</si>
  <si>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</si>
  <si>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</si>
  <si>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</si>
  <si>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</si>
  <si>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</si>
  <si>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</si>
  <si>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</si>
  <si>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</si>
  <si>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</si>
  <si>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</si>
  <si>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</si>
  <si>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</si>
  <si>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</si>
  <si>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</si>
  <si>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</si>
  <si>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</si>
  <si>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</si>
  <si>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</si>
  <si>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</si>
  <si>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</si>
  <si>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</si>
  <si>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</si>
  <si>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</si>
  <si>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</si>
  <si>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</si>
  <si>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</si>
  <si>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</si>
  <si>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</si>
  <si>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</si>
  <si>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</si>
  <si>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</si>
  <si>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</si>
  <si>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</si>
  <si>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</si>
  <si>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</si>
  <si>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</si>
  <si>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</si>
  <si>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</si>
  <si>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</si>
  <si>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</si>
  <si>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</si>
  <si>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</si>
  <si>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</si>
  <si>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</si>
  <si>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</si>
  <si>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</si>
  <si>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</si>
  <si>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</si>
  <si>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</si>
  <si>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</si>
  <si>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</si>
  <si>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</si>
  <si>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</si>
  <si>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</si>
  <si>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</si>
  <si>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</si>
  <si>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</si>
  <si>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</si>
  <si>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</si>
  <si>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</si>
  <si>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</si>
  <si>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</si>
  <si>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</si>
  <si>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</si>
  <si>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</si>
  <si>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</si>
  <si>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</si>
  <si>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</si>
  <si>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</si>
  <si>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</si>
  <si>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</si>
  <si>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</si>
  <si>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</si>
  <si>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</si>
  <si>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</si>
  <si>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</si>
  <si>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</si>
  <si>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</si>
  <si>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</si>
  <si>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</si>
  <si>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</si>
  <si>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</si>
  <si>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</si>
  <si>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</si>
  <si>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</si>
  <si>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</si>
  <si>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</si>
  <si>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</si>
  <si>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</si>
  <si>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</si>
  <si>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</si>
  <si>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</si>
  <si>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</si>
  <si>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</si>
  <si>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</si>
  <si>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</si>
  <si>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</si>
  <si>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</si>
  <si>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</si>
  <si>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</si>
  <si>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</si>
  <si>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</si>
  <si>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</si>
  <si>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</si>
  <si>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</si>
  <si>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</si>
  <si>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</si>
  <si>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</si>
  <si>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</si>
  <si>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</si>
  <si>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</si>
  <si>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</si>
  <si>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</si>
  <si>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</si>
  <si>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</si>
  <si>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</si>
  <si>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</si>
  <si>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</si>
  <si>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</si>
  <si>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</si>
  <si>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</si>
  <si>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</si>
  <si>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</si>
  <si>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</si>
  <si>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</si>
  <si>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</si>
  <si>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</si>
  <si>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</si>
  <si>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</si>
  <si>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</si>
  <si>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</si>
  <si>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</si>
  <si>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</si>
  <si>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</si>
  <si>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</si>
  <si>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</si>
  <si>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</si>
  <si>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</si>
  <si>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</si>
  <si>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</si>
  <si>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</si>
  <si>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</si>
  <si>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</si>
  <si>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</si>
  <si>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</si>
  <si>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</si>
  <si>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</si>
  <si>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</si>
  <si>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</si>
  <si>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</si>
  <si>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</si>
  <si>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</si>
  <si>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</si>
  <si>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</si>
  <si>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</si>
  <si>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</si>
  <si>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</si>
  <si>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</si>
  <si>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</si>
  <si>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</si>
  <si>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</si>
  <si>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</si>
  <si>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</si>
  <si>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</si>
  <si>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</si>
  <si>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</si>
  <si>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</si>
  <si>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</si>
  <si>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</si>
  <si>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</si>
  <si>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</si>
  <si>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</si>
  <si>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</si>
  <si>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</si>
  <si>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</si>
  <si>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</si>
  <si>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</si>
  <si>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</si>
  <si>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</si>
  <si>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</si>
  <si>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</si>
  <si>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</si>
  <si>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</si>
  <si>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</si>
  <si>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</si>
  <si>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</si>
  <si>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</si>
  <si>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</si>
  <si>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</si>
  <si>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</si>
  <si>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</si>
  <si>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</si>
  <si>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</si>
  <si>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</si>
  <si>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</si>
  <si>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</si>
  <si>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</si>
  <si>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</si>
  <si>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</si>
  <si>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</si>
  <si>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</si>
  <si>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</si>
  <si>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</si>
  <si>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</si>
  <si>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</si>
  <si>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</si>
  <si>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</si>
  <si>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</si>
  <si>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</si>
  <si>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</si>
  <si>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</si>
  <si>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</si>
  <si>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</si>
  <si>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</si>
  <si>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</si>
  <si>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</si>
  <si>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</si>
  <si>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</si>
  <si>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</si>
  <si>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</si>
  <si>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</si>
  <si>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</si>
  <si>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</si>
  <si>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</si>
  <si>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</si>
  <si>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</si>
  <si>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</si>
  <si>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</si>
  <si>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</si>
  <si>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</si>
  <si>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</si>
  <si>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</si>
  <si>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</si>
  <si>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</si>
  <si>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</si>
  <si>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</si>
  <si>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</si>
  <si>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</si>
  <si>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</si>
  <si>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</si>
  <si>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</si>
  <si>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</si>
  <si>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</si>
  <si>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</si>
  <si>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</si>
  <si>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</si>
  <si>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</si>
  <si>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</si>
  <si>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</si>
  <si>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</si>
  <si>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</si>
  <si>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</si>
  <si>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</si>
  <si>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</si>
  <si>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</si>
  <si>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</si>
  <si>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</si>
  <si>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</si>
  <si>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</si>
  <si>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</si>
  <si>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</si>
  <si>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</si>
  <si>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</si>
  <si>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</si>
  <si>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</si>
  <si>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</si>
  <si>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</si>
  <si>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</si>
  <si>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</si>
  <si>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</si>
  <si>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</si>
  <si>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</si>
  <si>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</si>
  <si>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</si>
  <si>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</si>
  <si>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</si>
  <si>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</si>
  <si>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</si>
  <si>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</si>
  <si>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</si>
  <si>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</si>
  <si>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</si>
  <si>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</si>
  <si>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</si>
  <si>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</si>
  <si>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</si>
  <si>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</si>
  <si>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</si>
  <si>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</si>
  <si>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</si>
  <si>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</si>
  <si>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</si>
  <si>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</si>
  <si>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</si>
  <si>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</si>
  <si>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</si>
  <si>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</si>
  <si>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</si>
  <si>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</si>
  <si>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</si>
  <si>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</si>
  <si>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</si>
  <si>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</si>
  <si>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</si>
  <si>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</si>
  <si>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</si>
  <si>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</si>
  <si>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</si>
  <si>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</si>
  <si>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</si>
  <si>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</si>
  <si>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</si>
  <si>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</si>
  <si>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</si>
  <si>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</si>
  <si>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</si>
  <si>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</si>
  <si>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</si>
  <si>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</si>
  <si>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</si>
  <si>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</si>
  <si>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</si>
  <si>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</si>
  <si>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</si>
  <si>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</si>
  <si>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</si>
  <si>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</si>
  <si>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</si>
  <si>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</si>
  <si>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</si>
  <si>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</si>
  <si>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</si>
  <si>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</si>
  <si>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</si>
  <si>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</si>
  <si>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</si>
  <si>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</si>
  <si>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</si>
  <si>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</si>
  <si>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</si>
  <si>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</si>
  <si>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</si>
  <si>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</si>
  <si>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</si>
  <si>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</si>
  <si>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</si>
  <si>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</si>
  <si>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</si>
  <si>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</si>
  <si>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</si>
  <si>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</si>
  <si>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</si>
  <si>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</si>
  <si>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</si>
  <si>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</si>
  <si>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</si>
  <si>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</si>
  <si>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</si>
  <si>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</si>
  <si>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</si>
  <si>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</si>
  <si>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</si>
  <si>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</si>
  <si>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</si>
  <si>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</si>
  <si>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</si>
  <si>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</si>
  <si>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</si>
  <si>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</si>
  <si>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</si>
  <si>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</si>
  <si>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</si>
  <si>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</si>
  <si>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</si>
  <si>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</si>
  <si>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</si>
  <si>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</si>
  <si>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</si>
  <si>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</si>
  <si>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</si>
  <si>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</si>
  <si>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</si>
  <si>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</si>
  <si>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</si>
  <si>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</si>
  <si>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</si>
  <si>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</si>
  <si>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</si>
  <si>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</si>
  <si>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</si>
  <si>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</si>
  <si>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</si>
  <si>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</si>
  <si>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</si>
  <si>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</si>
  <si>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</si>
  <si>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</si>
  <si>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</si>
  <si>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</si>
  <si>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</si>
  <si>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</si>
  <si>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</si>
  <si>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</si>
  <si>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</si>
  <si>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</si>
  <si>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</si>
  <si>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</si>
  <si>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</si>
  <si>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</si>
  <si>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</si>
  <si>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</si>
  <si>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</si>
  <si>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</si>
  <si>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</si>
  <si>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</si>
  <si>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</si>
  <si>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</si>
  <si>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</si>
  <si>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</si>
  <si>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</si>
  <si>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</si>
  <si>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</si>
  <si>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</si>
  <si>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</si>
  <si>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</si>
  <si>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</si>
  <si>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</si>
  <si>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</si>
  <si>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</si>
  <si>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</si>
  <si>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</si>
  <si>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</si>
  <si>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</si>
  <si>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</si>
  <si>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</si>
  <si>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</si>
  <si>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</si>
  <si>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</si>
  <si>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</si>
  <si>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</si>
  <si>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</si>
  <si>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</si>
  <si>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</si>
  <si>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</si>
  <si>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</si>
  <si>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</si>
  <si>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</si>
  <si>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</si>
  <si>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</si>
  <si>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</si>
  <si>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</si>
  <si>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</si>
  <si>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</si>
  <si>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</si>
  <si>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</si>
  <si>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</si>
  <si>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</si>
  <si>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</si>
  <si>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</si>
  <si>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</si>
  <si>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</si>
  <si>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</si>
  <si>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</si>
  <si>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</si>
  <si>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</si>
  <si>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</si>
  <si>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</si>
  <si>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</si>
  <si>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</si>
  <si>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</si>
  <si>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</si>
  <si>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</si>
  <si>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</si>
  <si>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</si>
  <si>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</si>
  <si>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</si>
  <si>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</si>
  <si>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</si>
  <si>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</si>
  <si>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</si>
  <si>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</si>
  <si>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</si>
  <si>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</si>
  <si>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</si>
  <si>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</si>
  <si>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</si>
  <si>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</si>
  <si>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</si>
  <si>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</si>
  <si>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</si>
  <si>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</si>
  <si>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</si>
  <si>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</si>
  <si>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</si>
  <si>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</si>
  <si>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</si>
  <si>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</si>
  <si>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</si>
  <si>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</si>
  <si>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</si>
  <si>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</si>
  <si>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</si>
  <si>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</si>
  <si>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</si>
  <si>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</si>
  <si>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</si>
  <si>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</si>
  <si>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</si>
  <si>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</si>
  <si>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</si>
  <si>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</si>
  <si>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</si>
  <si>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</si>
  <si>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</si>
  <si>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</si>
  <si>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</si>
  <si>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</si>
  <si>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</si>
  <si>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</si>
  <si>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</si>
  <si>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</si>
  <si>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</si>
  <si>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</si>
  <si>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</si>
  <si>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</si>
  <si>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</si>
  <si>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</si>
  <si>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</si>
  <si>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</si>
  <si>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</si>
  <si>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</si>
  <si>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</si>
  <si>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</si>
  <si>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</si>
  <si>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</si>
  <si>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</si>
  <si>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</si>
  <si>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</si>
  <si>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</si>
  <si>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</si>
  <si>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</si>
  <si>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</si>
  <si>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</si>
  <si>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</si>
  <si>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</si>
  <si>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</si>
  <si>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</si>
  <si>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</si>
  <si>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</si>
  <si>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</si>
  <si>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</si>
  <si>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</si>
  <si>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</si>
  <si>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</si>
  <si>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</si>
  <si>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</si>
  <si>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</si>
  <si>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</si>
  <si>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</si>
  <si>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</si>
  <si>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</si>
  <si>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</si>
  <si>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</si>
  <si>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</si>
  <si>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</si>
  <si>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</si>
  <si>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</si>
  <si>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</si>
  <si>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</si>
  <si>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</si>
  <si>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</si>
  <si>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</si>
  <si>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</si>
  <si>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</si>
  <si>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</si>
  <si>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</si>
  <si>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</si>
  <si>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</si>
  <si>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</si>
  <si>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</si>
  <si>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</si>
  <si>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</si>
  <si>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</si>
  <si>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</si>
  <si>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</si>
  <si>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</si>
  <si>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</si>
  <si>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</si>
  <si>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</si>
  <si>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</si>
  <si>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</si>
  <si>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</si>
  <si>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</si>
  <si>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</si>
  <si>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</si>
  <si>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</si>
  <si>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</si>
  <si>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</si>
  <si>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</si>
  <si>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</si>
  <si>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</si>
  <si>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</si>
  <si>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</si>
  <si>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</si>
  <si>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</si>
  <si>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</si>
  <si>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</si>
  <si>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</si>
  <si>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</si>
  <si>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</si>
  <si>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</si>
  <si>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</si>
  <si>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</si>
  <si>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</si>
  <si>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</si>
  <si>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</si>
  <si>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</si>
  <si>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</si>
  <si>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</si>
  <si>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</si>
  <si>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</si>
  <si>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</si>
  <si>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</si>
  <si>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</si>
  <si>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</si>
  <si>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</si>
  <si>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</si>
  <si>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</si>
  <si>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</si>
  <si>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</si>
  <si>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</si>
  <si>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</si>
  <si>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</si>
  <si>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</si>
  <si>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</si>
  <si>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</si>
  <si>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</si>
  <si>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</si>
  <si>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</si>
  <si>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</si>
  <si>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</si>
  <si>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</si>
  <si>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</si>
  <si>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</si>
  <si>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</si>
  <si>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</si>
  <si>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</si>
  <si>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</si>
  <si>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</si>
  <si>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</si>
  <si>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</si>
  <si>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</si>
  <si>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</si>
  <si>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</si>
  <si>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</si>
  <si>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</si>
  <si>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</si>
  <si>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</si>
  <si>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</si>
  <si>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</si>
  <si>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</si>
  <si>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</si>
  <si>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</si>
  <si>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</si>
  <si>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</si>
  <si>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</si>
  <si>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</si>
  <si>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</si>
  <si>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</si>
  <si>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</si>
  <si>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</si>
  <si>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</si>
  <si>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</si>
  <si>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</si>
  <si>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</si>
  <si>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</si>
  <si>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</si>
  <si>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</si>
  <si>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</si>
  <si>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</si>
  <si>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</si>
  <si>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</si>
  <si>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</si>
  <si>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</si>
  <si>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</si>
  <si>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</si>
  <si>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</si>
  <si>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</si>
  <si>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</si>
  <si>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</si>
  <si>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</si>
  <si>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</si>
  <si>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</si>
  <si>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</si>
  <si>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</si>
  <si>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</si>
  <si>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</si>
  <si>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</si>
  <si>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</si>
  <si>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</si>
  <si>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</si>
  <si>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</si>
  <si>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</si>
  <si>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</si>
  <si>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</si>
  <si>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</si>
  <si>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</si>
  <si>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</si>
  <si>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</si>
  <si>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</si>
  <si>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</si>
  <si>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</si>
  <si>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</si>
  <si>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</si>
  <si>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</si>
  <si>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</si>
  <si>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</si>
  <si>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</si>
  <si>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</si>
  <si>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</si>
  <si>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</si>
  <si>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</si>
  <si>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</si>
  <si>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</si>
  <si>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</si>
  <si>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</si>
  <si>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</si>
  <si>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</si>
  <si>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</si>
  <si>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</si>
  <si>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</si>
  <si>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</si>
  <si>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</si>
  <si>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</si>
  <si>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</si>
  <si>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</si>
  <si>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</si>
  <si>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</si>
  <si>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</si>
  <si>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</si>
  <si>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</si>
  <si>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</si>
  <si>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</si>
  <si>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</si>
  <si>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</si>
  <si>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</si>
  <si>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</si>
  <si>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</si>
  <si>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</si>
  <si>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</si>
  <si>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</si>
  <si>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</si>
  <si>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</si>
  <si>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</si>
  <si>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</si>
  <si>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</si>
  <si>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</si>
  <si>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</si>
  <si>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</si>
  <si>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</si>
  <si>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</si>
  <si>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</si>
  <si>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</si>
  <si>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</si>
  <si>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</si>
  <si>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</si>
  <si>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</si>
  <si>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</si>
  <si>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</si>
  <si>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</si>
  <si>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</si>
  <si>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</si>
  <si>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</si>
  <si>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</si>
  <si>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</si>
  <si>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</si>
  <si>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</si>
  <si>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</si>
  <si>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</si>
  <si>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</si>
  <si>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</si>
  <si>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</si>
  <si>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</si>
  <si>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</si>
  <si>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</si>
  <si>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</si>
  <si>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</si>
  <si>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</si>
  <si>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</si>
  <si>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</si>
  <si>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</si>
  <si>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</si>
  <si>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</si>
  <si>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</si>
  <si>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</si>
  <si>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</si>
  <si>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</si>
  <si>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</si>
  <si>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</si>
  <si>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</si>
  <si>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</si>
  <si>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</si>
  <si>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</si>
  <si>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</si>
  <si>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</si>
  <si>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</si>
  <si>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</si>
  <si>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</si>
  <si>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</si>
  <si>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</si>
  <si>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</si>
  <si>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</si>
  <si>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</si>
  <si>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</si>
  <si>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</si>
  <si>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</si>
  <si>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</si>
  <si>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</si>
  <si>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</si>
  <si>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</si>
  <si>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</si>
  <si>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</si>
  <si>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</si>
  <si>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</si>
  <si>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</si>
  <si>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</si>
  <si>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</si>
  <si>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</si>
  <si>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</si>
  <si>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</si>
  <si>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</si>
  <si>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</si>
  <si>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</si>
  <si>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</si>
  <si>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</si>
  <si>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</si>
  <si>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</si>
  <si>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</si>
  <si>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</si>
  <si>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</si>
  <si>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</si>
  <si>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</si>
  <si>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</si>
  <si>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</si>
  <si>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</si>
  <si>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</si>
  <si>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</si>
  <si>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</si>
  <si>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</si>
  <si>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</si>
  <si>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</si>
  <si>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</si>
  <si>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</si>
  <si>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</si>
  <si>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</si>
  <si>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</si>
  <si>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</si>
  <si>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</si>
  <si>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</si>
  <si>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</si>
  <si>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</si>
  <si>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</si>
  <si>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</si>
  <si>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</si>
  <si>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</si>
  <si>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</si>
  <si>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</si>
  <si>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</si>
  <si>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</si>
  <si>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</si>
  <si>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</si>
  <si>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</si>
  <si>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</si>
  <si>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</si>
  <si>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</si>
  <si>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</si>
  <si>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</si>
  <si>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</si>
  <si>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</si>
  <si>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</si>
  <si>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</si>
  <si>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</si>
  <si>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</si>
  <si>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</si>
  <si>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</si>
  <si>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</si>
  <si>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</si>
  <si>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</si>
  <si>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</si>
  <si>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</si>
  <si>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</si>
  <si>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</si>
  <si>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</si>
  <si>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</si>
  <si>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</si>
  <si>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</si>
  <si>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</si>
  <si>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</si>
  <si>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</si>
  <si>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</si>
  <si>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</si>
  <si>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</si>
  <si>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</si>
  <si>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</si>
  <si>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</si>
  <si>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</si>
  <si>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</si>
  <si>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</si>
  <si>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</si>
  <si>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</si>
  <si>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</si>
  <si>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</si>
  <si>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</si>
  <si>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</si>
  <si>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</si>
  <si>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</si>
  <si>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</si>
  <si>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</si>
  <si>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</si>
  <si>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</si>
  <si>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</si>
  <si>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</si>
  <si>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</si>
  <si>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</si>
  <si>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</si>
  <si>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</si>
  <si>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</si>
  <si>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</si>
  <si>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</si>
  <si>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</si>
  <si>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</si>
  <si>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</si>
  <si>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</si>
  <si>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</si>
  <si>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</si>
  <si>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</si>
  <si>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</si>
  <si>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</si>
  <si>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</si>
  <si>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</si>
  <si>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</si>
  <si>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</si>
  <si>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</si>
  <si>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</si>
  <si>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</si>
  <si>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</si>
  <si>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</si>
  <si>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</si>
  <si>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</si>
  <si>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</si>
  <si>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</si>
  <si>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</si>
  <si>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</si>
  <si>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</si>
  <si>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</si>
  <si>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</si>
  <si>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</si>
  <si>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</si>
  <si>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</si>
  <si>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</si>
  <si>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</si>
  <si>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</si>
  <si>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</si>
  <si>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</si>
  <si>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</si>
  <si>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</si>
  <si>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</si>
  <si>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</si>
  <si>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</si>
  <si>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</si>
  <si>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</si>
  <si>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</si>
  <si>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</si>
  <si>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</si>
  <si>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</si>
  <si>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</si>
  <si>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</si>
  <si>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</si>
  <si>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</si>
  <si>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</si>
  <si>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</si>
  <si>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</si>
  <si>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</si>
  <si>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</si>
  <si>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</si>
  <si>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</si>
  <si>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</si>
  <si>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</si>
  <si>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</si>
  <si>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</si>
  <si>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</si>
  <si>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</si>
  <si>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</si>
  <si>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</si>
  <si>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</si>
  <si>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</si>
  <si>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</si>
  <si>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</si>
  <si>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</si>
  <si>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</si>
  <si>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</si>
  <si>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</si>
  <si>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</si>
  <si>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</si>
  <si>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</si>
  <si>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</si>
  <si>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</si>
  <si>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</si>
  <si>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</si>
  <si>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</si>
  <si>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</si>
  <si>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</si>
  <si>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</si>
  <si>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</si>
  <si>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</si>
  <si>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</si>
  <si>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</si>
  <si>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</si>
  <si>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</si>
  <si>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</si>
  <si>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</si>
  <si>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</si>
  <si>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</si>
  <si>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</si>
  <si>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</si>
  <si>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</si>
  <si>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</si>
  <si>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</si>
  <si>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</si>
  <si>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</si>
  <si>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</si>
  <si>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</si>
  <si>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</si>
  <si>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</si>
  <si>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</si>
  <si>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</si>
  <si>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</si>
  <si>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</si>
  <si>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</si>
  <si>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</si>
  <si>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</si>
  <si>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</si>
  <si>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</si>
  <si>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</si>
  <si>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</si>
  <si>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</si>
  <si>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</si>
  <si>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</si>
  <si>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</si>
  <si>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</si>
  <si>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</si>
  <si>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</si>
  <si>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</si>
  <si>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</si>
  <si>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</si>
  <si>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</si>
  <si>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</si>
  <si>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</si>
  <si>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</si>
  <si>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</si>
  <si>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</si>
  <si>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</si>
  <si>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</si>
  <si>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</si>
  <si>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</si>
  <si>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</si>
  <si>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</si>
  <si>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</si>
  <si>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</si>
  <si>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</si>
  <si>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</si>
  <si>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</si>
  <si>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</si>
  <si>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</si>
  <si>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</si>
  <si>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</si>
  <si>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</si>
  <si>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</si>
  <si>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</si>
  <si>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</si>
  <si>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</si>
  <si>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</si>
  <si>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</si>
  <si>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</si>
  <si>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</si>
  <si>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</si>
  <si>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</si>
  <si>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</si>
  <si>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</si>
  <si>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</si>
  <si>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</si>
  <si>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</si>
  <si>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</si>
  <si>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</si>
  <si>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</si>
  <si>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</si>
  <si>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</si>
  <si>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</si>
  <si>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</si>
  <si>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</si>
  <si>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</si>
  <si>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</si>
  <si>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</si>
  <si>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</si>
  <si>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</si>
  <si>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</si>
  <si>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</si>
  <si>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</si>
  <si>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</si>
  <si>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</si>
  <si>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</si>
  <si>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</si>
  <si>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</si>
  <si>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</si>
  <si>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</si>
  <si>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</si>
  <si>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</si>
  <si>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</si>
  <si>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</si>
  <si>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</si>
  <si>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</si>
  <si>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</si>
  <si>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</si>
  <si>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</si>
  <si>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</si>
  <si>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</si>
  <si>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</si>
  <si>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</si>
  <si>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</si>
  <si>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</si>
  <si>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</si>
  <si>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</si>
  <si>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</si>
  <si>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</si>
  <si>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</si>
  <si>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</si>
  <si>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</si>
  <si>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</si>
  <si>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</si>
  <si>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</si>
  <si>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</si>
  <si>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</si>
  <si>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</si>
  <si>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</si>
  <si>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</si>
  <si>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</si>
  <si>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</si>
  <si>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</si>
  <si>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</si>
  <si>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</si>
  <si>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</si>
  <si>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</si>
  <si>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</si>
  <si>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</si>
  <si>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</si>
  <si>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</si>
  <si>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</si>
  <si>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</si>
  <si>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</si>
  <si>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</si>
  <si>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</si>
  <si>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</si>
  <si>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</si>
  <si>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</si>
  <si>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</si>
  <si>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</si>
  <si>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</si>
  <si>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</si>
  <si>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</si>
  <si>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</si>
  <si>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</si>
  <si>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</si>
  <si>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</si>
  <si>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</si>
  <si>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</si>
  <si>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</si>
  <si>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</si>
  <si>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</si>
  <si>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</si>
  <si>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</si>
  <si>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</si>
  <si>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</si>
  <si>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</si>
  <si>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</si>
  <si>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</si>
  <si>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</si>
  <si>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</si>
  <si>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</si>
  <si>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</si>
  <si>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</si>
  <si>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</si>
  <si>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</si>
  <si>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</si>
  <si>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</si>
  <si>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</si>
  <si>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</si>
  <si>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</si>
  <si>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</si>
  <si>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</si>
  <si>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</si>
  <si>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</si>
  <si>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</si>
  <si>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</si>
  <si>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</si>
  <si>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</si>
  <si>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</si>
  <si>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</si>
  <si>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</si>
  <si>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</si>
  <si>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</si>
  <si>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</si>
  <si>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</si>
  <si>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</si>
  <si>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</si>
  <si>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</si>
  <si>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</si>
  <si>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</si>
  <si>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</si>
  <si>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</si>
  <si>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</si>
  <si>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</si>
  <si>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</si>
  <si>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</si>
  <si>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</si>
  <si>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</si>
  <si>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</si>
  <si>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</si>
  <si>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</si>
  <si>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</si>
  <si>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</si>
  <si>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</si>
  <si>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</si>
  <si>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</si>
  <si>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</si>
  <si>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</si>
  <si>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</si>
  <si>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</si>
  <si>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</si>
  <si>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</si>
  <si>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</si>
  <si>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</si>
  <si>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</si>
  <si>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</si>
  <si>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</si>
  <si>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</si>
  <si>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</si>
  <si>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</si>
  <si>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</si>
  <si>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</si>
  <si>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</si>
  <si>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</si>
  <si>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</si>
  <si>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</si>
  <si>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</si>
  <si>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</si>
  <si>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</si>
  <si>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</si>
  <si>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</si>
  <si>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</si>
  <si>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</si>
  <si>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</si>
  <si>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</si>
  <si>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</si>
  <si>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</si>
  <si>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</si>
  <si>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</si>
  <si>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</si>
  <si>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</si>
  <si>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</si>
  <si>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</si>
  <si>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</si>
  <si>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</si>
  <si>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</si>
  <si>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</si>
  <si>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</si>
  <si>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</si>
  <si>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</si>
  <si>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</si>
  <si>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</si>
  <si>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</si>
  <si>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</si>
  <si>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</si>
  <si>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</si>
  <si>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</si>
  <si>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</si>
  <si>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</si>
  <si>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</si>
  <si>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</si>
  <si>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</si>
  <si>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</si>
  <si>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</si>
  <si>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</si>
  <si>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</si>
  <si>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</si>
  <si>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</si>
  <si>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</si>
  <si>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</si>
  <si>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</si>
  <si>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</si>
  <si>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</si>
  <si>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</si>
  <si>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</si>
  <si>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</si>
  <si>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</si>
  <si>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</si>
  <si>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</si>
  <si>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</si>
  <si>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</si>
  <si>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</si>
  <si>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</si>
  <si>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</si>
  <si>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</si>
  <si>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</si>
  <si>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</si>
  <si>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</si>
  <si>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</si>
  <si>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</si>
  <si>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</si>
  <si>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</si>
  <si>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</si>
  <si>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</si>
  <si>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</si>
  <si>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</si>
  <si>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</si>
  <si>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</si>
  <si>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</si>
  <si>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</si>
  <si>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</si>
  <si>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</si>
  <si>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</si>
  <si>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</si>
  <si>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</si>
  <si>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</si>
  <si>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</si>
  <si>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</si>
  <si>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</si>
  <si>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</si>
  <si>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</si>
  <si>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</si>
  <si>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</si>
  <si>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</si>
  <si>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</si>
  <si>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</si>
  <si>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</si>
  <si>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</si>
  <si>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</si>
  <si>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</si>
  <si>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</si>
  <si>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</si>
  <si>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</si>
  <si>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</si>
  <si>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</si>
  <si>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</si>
  <si>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</si>
  <si>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</si>
  <si>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</si>
  <si>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</si>
  <si>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</si>
  <si>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</si>
  <si>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</si>
  <si>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</si>
  <si>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</si>
  <si>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</si>
  <si>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</si>
  <si>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</si>
  <si>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</si>
  <si>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</si>
  <si>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</si>
  <si>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</si>
  <si>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</si>
  <si>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</si>
  <si>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</si>
  <si>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</si>
  <si>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</si>
  <si>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</si>
  <si>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</si>
  <si>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</si>
  <si>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</si>
  <si>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</si>
  <si>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</si>
  <si>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</si>
  <si>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</si>
  <si>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</si>
  <si>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</si>
  <si>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</si>
  <si>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</si>
  <si>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</si>
  <si>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</si>
  <si>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</si>
  <si>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</si>
  <si>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</si>
  <si>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</si>
  <si>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</si>
  <si>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</si>
  <si>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</si>
  <si>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</si>
  <si>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</si>
  <si>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</si>
  <si>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</si>
  <si>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</si>
  <si>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</si>
  <si>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</si>
  <si>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</si>
  <si>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</si>
  <si>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</si>
  <si>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</si>
  <si>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</si>
  <si>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</si>
  <si>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</si>
  <si>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</si>
  <si>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</si>
  <si>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</si>
  <si>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</si>
  <si>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</si>
  <si>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</si>
  <si>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</si>
  <si>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</si>
  <si>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</si>
  <si>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</si>
  <si>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</si>
  <si>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</si>
  <si>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</si>
  <si>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</si>
  <si>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</si>
  <si>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</si>
  <si>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</si>
  <si>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</si>
  <si>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</si>
  <si>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</si>
  <si>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</si>
  <si>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</si>
  <si>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</si>
  <si>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</si>
  <si>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</si>
  <si>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</si>
  <si>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</si>
  <si>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</si>
  <si>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</si>
  <si>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</si>
  <si>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</si>
  <si>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</si>
  <si>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</si>
  <si>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</si>
  <si>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</si>
  <si>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</si>
  <si>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</si>
  <si>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</si>
  <si>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</si>
  <si>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</si>
  <si>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</si>
  <si>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</si>
  <si>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</si>
  <si>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</si>
  <si>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</si>
  <si>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</si>
  <si>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</si>
  <si>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</si>
  <si>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</si>
  <si>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</si>
  <si>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</si>
  <si>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</si>
  <si>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</si>
  <si>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</si>
  <si>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</si>
  <si>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</si>
  <si>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</si>
  <si>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</si>
  <si>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</si>
  <si>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</si>
  <si>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</si>
  <si>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</si>
  <si>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</si>
  <si>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</si>
  <si>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</si>
  <si>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</si>
  <si>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</si>
  <si>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</si>
  <si>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</si>
  <si>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</si>
  <si>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</si>
  <si>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</si>
  <si>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</si>
  <si>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</si>
  <si>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</si>
  <si>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</si>
  <si>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</si>
  <si>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</si>
  <si>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</si>
  <si>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</si>
  <si>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</si>
  <si>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</si>
  <si>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</si>
  <si>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</si>
  <si>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</si>
  <si>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</si>
  <si>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</si>
  <si>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</si>
  <si>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</si>
  <si>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</si>
  <si>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</si>
  <si>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</si>
  <si>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</si>
  <si>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</si>
  <si>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</si>
  <si>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</si>
  <si>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</si>
  <si>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</si>
  <si>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</si>
  <si>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</si>
  <si>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</si>
  <si>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</si>
  <si>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</si>
  <si>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</si>
  <si>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</si>
  <si>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</si>
  <si>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</si>
  <si>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</si>
  <si>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</si>
  <si>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</si>
  <si>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</si>
  <si>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</si>
  <si>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</si>
  <si>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</si>
  <si>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</si>
  <si>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</si>
  <si>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</si>
  <si>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</si>
  <si>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</si>
  <si>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</si>
  <si>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</si>
  <si>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</si>
  <si>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</si>
  <si>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</si>
  <si>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</si>
  <si>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</si>
  <si>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</si>
  <si>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</si>
  <si>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</si>
  <si>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</si>
  <si>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</si>
  <si>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</si>
  <si>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</si>
  <si>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</si>
  <si>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</si>
  <si>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</si>
  <si>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</si>
  <si>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</si>
  <si>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</si>
  <si>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</si>
  <si>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</si>
  <si>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</si>
  <si>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</si>
  <si>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</si>
  <si>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</si>
  <si>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</si>
  <si>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</si>
  <si>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</si>
  <si>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</si>
  <si>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</si>
  <si>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</si>
  <si>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</si>
  <si>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</si>
  <si>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</si>
  <si>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</si>
  <si>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</si>
  <si>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</si>
  <si>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</si>
  <si>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</si>
  <si>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</si>
  <si>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</si>
  <si>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</si>
  <si>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</si>
  <si>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</si>
  <si>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</si>
  <si>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</si>
  <si>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</si>
  <si>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</si>
  <si>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</si>
  <si>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</si>
  <si>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</si>
  <si>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</si>
  <si>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</si>
  <si>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</si>
  <si>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</si>
  <si>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</si>
  <si>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</si>
  <si>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</si>
  <si>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</si>
  <si>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</si>
  <si>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</si>
  <si>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</si>
  <si>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</si>
  <si>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</si>
  <si>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</si>
  <si>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</si>
  <si>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</si>
  <si>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</si>
  <si>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</si>
  <si>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</si>
  <si>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</si>
  <si>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</si>
  <si>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</si>
  <si>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</si>
  <si>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</si>
  <si>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</si>
  <si>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</si>
  <si>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</si>
  <si>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</si>
  <si>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</si>
  <si>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</si>
  <si>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</si>
  <si>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</si>
  <si>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</si>
  <si>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</si>
  <si>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</si>
  <si>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</si>
  <si>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</si>
  <si>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</si>
  <si>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</si>
  <si>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</si>
  <si>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</si>
  <si>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</si>
  <si>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</si>
  <si>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</si>
  <si>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</si>
  <si>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</si>
  <si>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</si>
  <si>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</si>
  <si>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</si>
  <si>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</si>
  <si>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</si>
  <si>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</si>
  <si>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</si>
  <si>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</si>
  <si>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</si>
  <si>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</si>
  <si>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</si>
  <si>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</si>
  <si>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</si>
  <si>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</si>
  <si>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</si>
  <si>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</si>
  <si>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</si>
  <si>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</si>
  <si>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</si>
  <si>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</si>
  <si>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</si>
  <si>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</si>
  <si>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</si>
  <si>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</si>
  <si>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</si>
  <si>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</si>
  <si>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</si>
  <si>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</si>
  <si>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</si>
  <si>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</si>
  <si>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</si>
  <si>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</si>
  <si>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</si>
  <si>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</si>
  <si>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</si>
  <si>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</si>
  <si>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</si>
  <si>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</si>
  <si>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</si>
  <si>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</si>
  <si>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</si>
  <si>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</si>
  <si>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</si>
  <si>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</si>
  <si>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</si>
  <si>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</si>
  <si>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</si>
  <si>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</si>
  <si>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</si>
  <si>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</si>
  <si>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</si>
  <si>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</si>
  <si>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</si>
  <si>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</si>
  <si>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</si>
  <si>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</si>
  <si>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</si>
  <si>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</si>
  <si>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</si>
  <si>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</si>
  <si>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</si>
  <si>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</si>
  <si>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</si>
  <si>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</si>
  <si>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</si>
  <si>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</si>
  <si>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</si>
  <si>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</si>
  <si>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</si>
  <si>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</si>
  <si>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</si>
  <si>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</si>
  <si>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</si>
  <si>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</si>
  <si>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</si>
  <si>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</si>
  <si>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</si>
  <si>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</si>
  <si>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</si>
  <si>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</si>
  <si>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</si>
  <si>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</si>
  <si>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</si>
  <si>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</si>
  <si>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</si>
  <si>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</si>
  <si>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</si>
  <si>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</si>
  <si>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</si>
  <si>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</si>
  <si>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</si>
  <si>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</si>
  <si>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</si>
  <si>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</si>
  <si>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</si>
  <si>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</si>
  <si>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</si>
  <si>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</si>
  <si>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</si>
  <si>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</si>
  <si>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</si>
  <si>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</si>
  <si>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</si>
  <si>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</si>
  <si>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</si>
  <si>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</si>
  <si>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</si>
  <si>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</si>
  <si>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</si>
  <si>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</si>
  <si>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</si>
  <si>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</si>
  <si>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</si>
  <si>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</si>
  <si>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</si>
  <si>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</si>
  <si>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</si>
  <si>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</si>
  <si>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</si>
  <si>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</si>
  <si>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</si>
  <si>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</si>
  <si>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</si>
  <si>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</si>
  <si>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</si>
  <si>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</si>
  <si>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</si>
  <si>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</si>
  <si>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</si>
  <si>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</si>
  <si>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</si>
  <si>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</si>
  <si>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</si>
  <si>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</si>
  <si>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</si>
  <si>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</si>
  <si>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</si>
  <si>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</si>
  <si>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</si>
  <si>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</si>
  <si>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</si>
  <si>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</si>
  <si>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</si>
  <si>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</si>
  <si>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</si>
  <si>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</si>
  <si>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</si>
  <si>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</si>
  <si>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</si>
  <si>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</si>
  <si>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</si>
  <si>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</si>
  <si>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</si>
  <si>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</si>
  <si>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</si>
  <si>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</si>
  <si>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</si>
  <si>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</si>
  <si>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</si>
  <si>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</si>
  <si>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</si>
  <si>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</si>
  <si>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</si>
  <si>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</si>
  <si>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</si>
  <si>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</si>
  <si>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</si>
  <si>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</si>
  <si>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</si>
  <si>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</si>
  <si>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</si>
  <si>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</si>
  <si>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</si>
  <si>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</si>
  <si>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</si>
  <si>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</si>
  <si>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</si>
  <si>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</si>
  <si>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</si>
  <si>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</si>
  <si>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</si>
  <si>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</si>
  <si>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</si>
  <si>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</si>
  <si>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</si>
  <si>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</si>
  <si>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</si>
  <si>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</si>
  <si>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</si>
  <si>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</si>
  <si>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</si>
  <si>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</si>
  <si>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</si>
  <si>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</si>
  <si>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</si>
  <si>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</si>
  <si>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</si>
  <si>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</si>
  <si>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</si>
  <si>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</si>
  <si>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</si>
  <si>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</si>
  <si>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</si>
  <si>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</si>
  <si>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</si>
  <si>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</si>
  <si>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</si>
  <si>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</si>
  <si>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</si>
  <si>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</si>
  <si>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</si>
  <si>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</si>
  <si>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</si>
  <si>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</si>
  <si>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</si>
  <si>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</si>
  <si>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</si>
  <si>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</si>
  <si>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</si>
  <si>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</si>
  <si>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</si>
  <si>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</si>
  <si>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</si>
  <si>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</si>
  <si>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</si>
  <si>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</si>
  <si>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</si>
  <si>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</si>
  <si>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</si>
  <si>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</si>
  <si>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</si>
  <si>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</si>
  <si>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</si>
  <si>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</si>
  <si>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</si>
  <si>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</si>
  <si>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</si>
  <si>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</si>
  <si>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</si>
  <si>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</si>
  <si>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</si>
  <si>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</si>
  <si>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</si>
  <si>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</si>
  <si>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</si>
  <si>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</si>
  <si>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</si>
  <si>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</si>
  <si>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</si>
  <si>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</si>
  <si>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</si>
  <si>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</si>
  <si>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</si>
  <si>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</si>
  <si>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</si>
  <si>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</si>
  <si>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</si>
  <si>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</si>
  <si>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</si>
  <si>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</si>
  <si>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</si>
  <si>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</si>
  <si>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</si>
  <si>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</si>
  <si>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</si>
  <si>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</si>
  <si>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</si>
  <si>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</si>
  <si>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</si>
  <si>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</si>
  <si>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</si>
  <si>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</si>
  <si>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</si>
  <si>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</si>
  <si>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</si>
  <si>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</si>
  <si>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</si>
  <si>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</si>
  <si>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</si>
  <si>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</si>
  <si>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</si>
  <si>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</si>
  <si>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</si>
  <si>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</si>
  <si>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</si>
  <si>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</si>
  <si>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</si>
  <si>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</si>
  <si>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</si>
  <si>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</si>
  <si>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</si>
  <si>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</si>
  <si>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</si>
  <si>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</si>
  <si>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</si>
  <si>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</si>
  <si>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</si>
  <si>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</si>
  <si>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</si>
  <si>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</si>
  <si>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</si>
  <si>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</si>
  <si>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</si>
  <si>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</si>
  <si>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</si>
  <si>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</si>
  <si>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</si>
  <si>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</si>
  <si>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</si>
  <si>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</si>
  <si>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</si>
  <si>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</si>
  <si>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</si>
  <si>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</si>
  <si>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</si>
  <si>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</si>
  <si>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</si>
  <si>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</si>
  <si>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</si>
  <si>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</si>
  <si>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</si>
  <si>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</si>
  <si>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</si>
  <si>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</si>
  <si>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</si>
  <si>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</si>
  <si>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</si>
  <si>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</si>
  <si>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</si>
  <si>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</si>
  <si>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</si>
  <si>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</si>
  <si>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</si>
  <si>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</si>
  <si>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</si>
  <si>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</si>
  <si>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</si>
  <si>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</si>
  <si>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</si>
  <si>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</si>
  <si>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</si>
  <si>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</si>
  <si>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</si>
  <si>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</si>
  <si>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</si>
  <si>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</si>
  <si>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</si>
  <si>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</si>
  <si>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</si>
  <si>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</si>
  <si>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</si>
  <si>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</si>
  <si>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</si>
  <si>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</si>
  <si>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</si>
  <si>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</si>
  <si>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</si>
  <si>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</si>
  <si>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</si>
  <si>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</si>
  <si>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</si>
  <si>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</si>
  <si>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</si>
  <si>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</si>
  <si>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</si>
  <si>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</si>
  <si>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</si>
  <si>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</si>
  <si>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</si>
  <si>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</si>
  <si>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</si>
  <si>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</si>
  <si>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</si>
  <si>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</si>
  <si>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</si>
  <si>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</si>
  <si>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</si>
  <si>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</si>
  <si>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</si>
  <si>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</si>
  <si>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</si>
  <si>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</si>
  <si>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</si>
  <si>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</si>
  <si>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</si>
  <si>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</si>
  <si>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</si>
  <si>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</si>
  <si>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</si>
  <si>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</si>
  <si>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</si>
  <si>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</si>
  <si>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</si>
  <si>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</si>
  <si>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</si>
  <si>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</si>
  <si>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</si>
  <si>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</si>
  <si>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</si>
  <si>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</si>
  <si>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</si>
  <si>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</si>
  <si>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</si>
  <si>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</si>
  <si>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</si>
  <si>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</si>
  <si>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</si>
  <si>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</si>
  <si>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</si>
  <si>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</si>
  <si>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</si>
  <si>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</si>
  <si>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</si>
  <si>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</si>
  <si>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</si>
  <si>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</si>
  <si>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</si>
  <si>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</si>
  <si>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</si>
  <si>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</si>
  <si>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</si>
  <si>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</si>
  <si>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</si>
  <si>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</si>
  <si>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</si>
  <si>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</si>
  <si>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</si>
  <si>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</si>
  <si>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</si>
  <si>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</si>
  <si>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</si>
  <si>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</si>
  <si>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</si>
  <si>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</si>
  <si>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</si>
  <si>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</si>
  <si>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</si>
  <si>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</si>
  <si>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</si>
  <si>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</si>
  <si>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</si>
  <si>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</si>
  <si>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</si>
  <si>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</si>
  <si>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</si>
  <si>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</si>
  <si>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</si>
  <si>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</si>
  <si>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</si>
  <si>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</si>
  <si>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</si>
  <si>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</si>
  <si>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</si>
  <si>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</si>
  <si>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</si>
  <si>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</si>
  <si>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</si>
  <si>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</si>
  <si>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</si>
  <si>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</si>
  <si>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</si>
  <si>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</si>
  <si>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</si>
  <si>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</si>
  <si>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</si>
  <si>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</si>
  <si>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</si>
  <si>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</si>
  <si>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</si>
  <si>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</si>
  <si>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</si>
  <si>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</si>
  <si>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</si>
  <si>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</si>
  <si>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</si>
  <si>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</si>
  <si>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</si>
  <si>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</si>
  <si>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</si>
  <si>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</si>
  <si>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</si>
  <si>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</si>
  <si>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</si>
  <si>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</si>
  <si>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</si>
  <si>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</si>
  <si>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</si>
  <si>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</si>
  <si>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</si>
  <si>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</si>
  <si>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</si>
  <si>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</si>
  <si>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</si>
  <si>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</si>
  <si>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</si>
  <si>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</si>
  <si>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</si>
  <si>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</si>
  <si>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</si>
  <si>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</si>
  <si>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</si>
  <si>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</si>
  <si>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</si>
  <si>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</si>
  <si>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</si>
  <si>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</si>
  <si>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</si>
  <si>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</si>
  <si>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</si>
  <si>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</si>
  <si>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</si>
  <si>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</si>
  <si>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</si>
  <si>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</si>
  <si>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</si>
  <si>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</si>
  <si>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</si>
  <si>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</si>
  <si>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</si>
  <si>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</si>
  <si>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</si>
  <si>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</si>
  <si>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</si>
  <si>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</si>
  <si>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</si>
  <si>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</si>
  <si>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</si>
  <si>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</si>
  <si>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</si>
  <si>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</si>
  <si>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</si>
  <si>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</si>
  <si>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</si>
  <si>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</si>
  <si>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</si>
  <si>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</si>
  <si>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</si>
  <si>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</si>
  <si>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</si>
  <si>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</si>
  <si>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</si>
  <si>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</si>
  <si>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</si>
  <si>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</si>
  <si>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</si>
  <si>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</si>
  <si>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</si>
  <si>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</si>
  <si>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</si>
  <si>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</si>
  <si>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</si>
  <si>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</si>
  <si>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</si>
  <si>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</si>
  <si>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</si>
  <si>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</si>
  <si>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</si>
  <si>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</si>
  <si>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</si>
  <si>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</si>
  <si>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</si>
  <si>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</si>
  <si>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</si>
  <si>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</si>
  <si>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</si>
  <si>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</si>
  <si>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</si>
  <si>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</si>
  <si>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</si>
  <si>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</si>
  <si>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</si>
  <si>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</si>
  <si>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</si>
  <si>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</si>
  <si>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</si>
  <si>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</si>
  <si>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</si>
  <si>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</si>
  <si>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</si>
  <si>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</si>
  <si>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</si>
  <si>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</si>
  <si>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</si>
  <si>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</si>
  <si>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</si>
  <si>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</si>
  <si>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</si>
  <si>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</si>
  <si>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</si>
  <si>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</si>
  <si>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</si>
  <si>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</si>
  <si>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</si>
  <si>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</si>
  <si>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</si>
  <si>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</si>
  <si>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</si>
  <si>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</si>
  <si>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</si>
  <si>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</si>
  <si>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</si>
  <si>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</si>
  <si>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</si>
  <si>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</si>
  <si>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</si>
  <si>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</si>
  <si>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</si>
  <si>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</si>
  <si>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</si>
  <si>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</si>
  <si>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</si>
  <si>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</si>
  <si>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</si>
  <si>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</si>
  <si>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</si>
  <si>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</si>
  <si>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</si>
  <si>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</si>
  <si>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</si>
  <si>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</si>
  <si>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</si>
  <si>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</si>
  <si>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</si>
  <si>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</si>
  <si>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</si>
  <si>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</si>
  <si>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</si>
  <si>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</si>
  <si>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</si>
  <si>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</si>
  <si>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</si>
  <si>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</si>
  <si>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</si>
  <si>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</si>
  <si>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</si>
  <si>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</si>
  <si>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</si>
  <si>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</si>
  <si>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</si>
  <si>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</si>
  <si>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</si>
  <si>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</si>
  <si>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</si>
  <si>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</si>
  <si>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</si>
  <si>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</si>
  <si>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</si>
  <si>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</si>
  <si>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</si>
  <si>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</si>
  <si>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</si>
  <si>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</si>
  <si>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</si>
  <si>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</si>
  <si>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</si>
  <si>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</si>
  <si>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</si>
  <si>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</si>
  <si>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</si>
  <si>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</si>
  <si>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</si>
  <si>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</si>
  <si>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</si>
  <si>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</si>
  <si>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</si>
  <si>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</si>
  <si>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</si>
  <si>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</si>
  <si>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</si>
  <si>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</si>
  <si>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</si>
  <si>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</si>
  <si>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</si>
  <si>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</si>
  <si>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</si>
  <si>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</si>
  <si>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</si>
  <si>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</si>
  <si>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</si>
  <si>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</si>
  <si>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</si>
  <si>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</si>
  <si>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</si>
  <si>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</si>
  <si>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</si>
  <si>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</si>
  <si>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</si>
  <si>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</si>
  <si>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</si>
  <si>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</si>
  <si>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</si>
  <si>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</si>
  <si>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</si>
  <si>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</si>
  <si>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</si>
  <si>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</si>
  <si>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</si>
  <si>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</si>
  <si>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</si>
  <si>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</si>
  <si>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</si>
  <si>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</si>
  <si>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</si>
  <si>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</si>
  <si>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</si>
  <si>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</si>
  <si>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</si>
  <si>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</si>
  <si>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</si>
  <si>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</si>
  <si>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</si>
  <si>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</si>
  <si>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</si>
  <si>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</si>
  <si>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</si>
  <si>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</si>
  <si>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</si>
  <si>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</si>
  <si>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</si>
  <si>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</si>
  <si>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</si>
  <si>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</si>
  <si>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</si>
  <si>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</si>
  <si>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</si>
  <si>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</si>
  <si>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</si>
  <si>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</si>
  <si>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</si>
  <si>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</si>
  <si>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</si>
  <si>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</si>
  <si>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</si>
  <si>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</si>
  <si>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</si>
  <si>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</si>
  <si>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</si>
  <si>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</si>
  <si>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</si>
  <si>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</si>
  <si>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</si>
  <si>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</si>
  <si>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</si>
  <si>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</si>
  <si>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</si>
  <si>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</si>
  <si>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</si>
  <si>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</si>
  <si>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</si>
  <si>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</si>
  <si>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</si>
  <si>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</si>
  <si>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</si>
  <si>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</si>
  <si>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</si>
  <si>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</si>
  <si>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</si>
  <si>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</si>
  <si>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</si>
  <si>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</si>
  <si>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</si>
  <si>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</si>
  <si>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</si>
  <si>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</si>
  <si>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</si>
  <si>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</si>
  <si>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</si>
  <si>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</si>
  <si>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</si>
  <si>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</si>
  <si>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</si>
  <si>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</si>
  <si>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</si>
  <si>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</si>
  <si>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</si>
  <si>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</si>
  <si>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</si>
  <si>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</si>
  <si>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</si>
  <si>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</si>
  <si>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</si>
  <si>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</si>
  <si>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</si>
  <si>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</si>
  <si>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</si>
  <si>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</si>
  <si>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</si>
  <si>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</si>
  <si>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</si>
  <si>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</si>
  <si>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</si>
  <si>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</si>
  <si>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</si>
  <si>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</si>
  <si>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</si>
  <si>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</si>
  <si>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</si>
  <si>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</si>
  <si>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</si>
  <si>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</si>
  <si>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</si>
  <si>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</si>
  <si>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</si>
  <si>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</si>
  <si>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</si>
  <si>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</si>
  <si>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</si>
  <si>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</si>
  <si>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</si>
  <si>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</si>
  <si>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</si>
  <si>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</si>
  <si>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</si>
  <si>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</si>
  <si>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</si>
  <si>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</si>
  <si>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</si>
  <si>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</si>
  <si>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</si>
  <si>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</si>
  <si>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</si>
  <si>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</si>
  <si>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</si>
  <si>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</si>
  <si>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</si>
  <si>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</si>
  <si>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</si>
  <si>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</si>
  <si>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</si>
  <si>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</si>
  <si>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</si>
  <si>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</si>
  <si>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</si>
  <si>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</si>
  <si>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</si>
  <si>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</si>
  <si>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</si>
  <si>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</si>
  <si>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</si>
  <si>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</si>
  <si>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</si>
  <si>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</si>
  <si>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</si>
  <si>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</si>
  <si>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</si>
  <si>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</si>
  <si>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</si>
  <si>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</si>
  <si>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</si>
  <si>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</si>
  <si>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</si>
  <si>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</si>
  <si>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</si>
  <si>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</si>
  <si>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</si>
  <si>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</si>
  <si>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</si>
  <si>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</si>
  <si>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</si>
  <si>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</si>
  <si>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</si>
  <si>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</si>
  <si>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</si>
  <si>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</si>
  <si>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</si>
  <si>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</si>
  <si>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</si>
  <si>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</si>
  <si>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</si>
  <si>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</si>
  <si>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</si>
  <si>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</si>
  <si>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</si>
  <si>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</si>
  <si>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</si>
  <si>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</si>
  <si>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</si>
  <si>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</si>
  <si>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</si>
  <si>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</si>
  <si>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</si>
  <si>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</si>
  <si>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</si>
  <si>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</si>
  <si>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</si>
  <si>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</si>
  <si>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</si>
  <si>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</si>
  <si>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</si>
  <si>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</si>
  <si>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</si>
  <si>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</si>
  <si>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</si>
  <si>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</si>
  <si>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</si>
  <si>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</si>
  <si>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</si>
  <si>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</si>
  <si>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</si>
  <si>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</si>
  <si>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</si>
  <si>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</si>
  <si>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</si>
  <si>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</si>
  <si>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</si>
  <si>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</si>
  <si>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</si>
  <si>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</si>
  <si>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</si>
  <si>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</si>
  <si>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</si>
  <si>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</si>
  <si>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</si>
  <si>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</si>
  <si>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</si>
  <si>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</si>
  <si>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</si>
  <si>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</si>
  <si>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</si>
  <si>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</si>
  <si>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</si>
  <si>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</si>
  <si>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</si>
  <si>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</si>
  <si>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</si>
  <si>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</si>
  <si>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</si>
  <si>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</si>
  <si>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</si>
  <si>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</si>
  <si>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</si>
  <si>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</si>
  <si>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</si>
  <si>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</si>
  <si>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</si>
  <si>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</si>
  <si>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</si>
  <si>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</si>
  <si>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</si>
  <si>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</si>
  <si>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</si>
  <si>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</si>
  <si>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</si>
  <si>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</si>
  <si>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</si>
  <si>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</si>
  <si>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</si>
  <si>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</si>
  <si>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</si>
  <si>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</si>
  <si>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</si>
  <si>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</si>
  <si>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</si>
  <si>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</si>
  <si>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</si>
  <si>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</si>
  <si>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</si>
  <si>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</si>
  <si>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</si>
  <si>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</si>
  <si>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</si>
  <si>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</si>
  <si>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</si>
  <si>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</si>
  <si>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</si>
  <si>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</si>
  <si>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</si>
  <si>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</si>
  <si>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</si>
  <si>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</si>
  <si>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</si>
  <si>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</si>
  <si>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</si>
  <si>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</si>
  <si>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</si>
  <si>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</si>
  <si>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</si>
  <si>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</si>
  <si>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</si>
  <si>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</si>
  <si>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</si>
  <si>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</si>
  <si>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</si>
  <si>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</si>
  <si>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</si>
  <si>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</si>
  <si>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</si>
  <si>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</si>
  <si>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</si>
  <si>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</si>
  <si>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</si>
  <si>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</si>
  <si>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</si>
  <si>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</si>
  <si>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</si>
  <si>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</si>
  <si>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</si>
  <si>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</si>
  <si>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</si>
  <si>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</si>
  <si>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</si>
  <si>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</si>
  <si>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</si>
  <si>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</si>
  <si>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</si>
  <si>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</si>
  <si>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</si>
  <si>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</si>
  <si>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</si>
  <si>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</si>
  <si>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</si>
  <si>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</si>
  <si>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</si>
  <si>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</si>
  <si>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</si>
  <si>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</si>
  <si>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</si>
  <si>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</si>
  <si>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</si>
  <si>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</si>
  <si>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</si>
  <si>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</si>
  <si>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</si>
  <si>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</si>
  <si>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</si>
  <si>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</si>
  <si>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</si>
  <si>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</si>
  <si>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</si>
  <si>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</si>
  <si>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</si>
  <si>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</si>
  <si>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</si>
  <si>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</si>
  <si>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</si>
  <si>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</si>
  <si>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</si>
  <si>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</si>
  <si>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</si>
  <si>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</si>
  <si>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</si>
  <si>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</si>
  <si>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</si>
  <si>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</si>
  <si>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</si>
  <si>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</si>
  <si>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</si>
  <si>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</si>
  <si>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</si>
  <si>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</si>
  <si>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</si>
  <si>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</si>
  <si>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</si>
  <si>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</si>
  <si>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</si>
  <si>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</si>
  <si>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</si>
  <si>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</si>
  <si>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</si>
  <si>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</si>
  <si>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</si>
  <si>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</si>
  <si>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</si>
  <si>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</si>
  <si>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</si>
  <si>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</si>
  <si>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</si>
  <si>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</si>
  <si>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</si>
  <si>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</si>
  <si>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</si>
  <si>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</si>
  <si>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</si>
  <si>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</si>
  <si>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</si>
  <si>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</si>
  <si>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</si>
  <si>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</si>
  <si>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</si>
  <si>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</si>
  <si>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</si>
  <si>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</si>
  <si>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</si>
  <si>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</si>
  <si>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</si>
  <si>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</si>
  <si>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</si>
  <si>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</si>
  <si>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</si>
  <si>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</si>
  <si>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</si>
  <si>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</si>
  <si>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</si>
  <si>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</si>
  <si>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</si>
  <si>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</si>
  <si>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</si>
  <si>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</si>
  <si>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</si>
  <si>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</si>
  <si>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</si>
  <si>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</si>
  <si>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</si>
  <si>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</si>
  <si>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</si>
  <si>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</si>
  <si>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</si>
  <si>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</si>
  <si>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</si>
  <si>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</si>
  <si>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</si>
  <si>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</si>
  <si>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</si>
  <si>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</si>
  <si>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</si>
  <si>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</si>
  <si>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</si>
  <si>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</si>
  <si>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</si>
  <si>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</si>
  <si>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</si>
  <si>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</si>
  <si>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</si>
  <si>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</si>
  <si>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</si>
  <si>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</si>
  <si>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</si>
  <si>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</si>
  <si>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</si>
  <si>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</si>
  <si>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</si>
  <si>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</si>
  <si>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</si>
  <si>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</si>
  <si>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</si>
  <si>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</si>
  <si>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</si>
  <si>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</si>
  <si>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</si>
  <si>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</si>
  <si>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</si>
  <si>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</si>
  <si>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</si>
  <si>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</si>
  <si>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</si>
  <si>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</si>
  <si>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</si>
  <si>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</si>
  <si>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</si>
  <si>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</si>
  <si>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</si>
  <si>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</si>
  <si>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</si>
  <si>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</si>
  <si>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</si>
  <si>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</si>
  <si>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</si>
  <si>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</si>
  <si>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</si>
  <si>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</si>
  <si>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</si>
  <si>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</si>
  <si>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</si>
  <si>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</si>
  <si>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</si>
  <si>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</si>
  <si>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</si>
  <si>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</si>
  <si>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</si>
  <si>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</si>
  <si>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</si>
  <si>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</si>
  <si>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</si>
  <si>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</si>
  <si>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</si>
  <si>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</si>
  <si>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</si>
  <si>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</si>
  <si>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</si>
  <si>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</si>
  <si>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</si>
  <si>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</si>
  <si>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</si>
  <si>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</si>
  <si>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</si>
  <si>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</si>
  <si>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</si>
  <si>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</si>
  <si>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</si>
  <si>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</si>
  <si>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</si>
  <si>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</si>
  <si>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</si>
  <si>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</si>
  <si>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</si>
  <si>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</si>
  <si>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</si>
  <si>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</si>
  <si>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</si>
  <si>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</si>
  <si>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</si>
  <si>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</si>
  <si>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</si>
  <si>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</si>
  <si>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</si>
  <si>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</si>
  <si>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</si>
  <si>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</si>
  <si>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</si>
  <si>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</si>
  <si>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</si>
  <si>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</si>
  <si>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</si>
  <si>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</si>
  <si>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</si>
  <si>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</si>
  <si>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</si>
  <si>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</si>
  <si>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</si>
  <si>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</si>
  <si>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</si>
  <si>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</si>
  <si>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</si>
  <si>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</si>
  <si>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</si>
  <si>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</si>
  <si>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</si>
  <si>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</si>
  <si>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</si>
  <si>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</si>
  <si>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</si>
  <si>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</si>
  <si>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</si>
  <si>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</si>
  <si>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</si>
  <si>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</si>
  <si>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</si>
  <si>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</si>
  <si>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</si>
  <si>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</si>
  <si>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</si>
  <si>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</si>
  <si>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</si>
  <si>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</si>
  <si>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</si>
  <si>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</si>
  <si>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</si>
  <si>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</si>
  <si>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</si>
  <si>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</si>
  <si>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</si>
  <si>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</si>
  <si>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</si>
  <si>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</si>
  <si>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</si>
  <si>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</si>
  <si>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</si>
  <si>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</si>
  <si>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</si>
  <si>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</si>
  <si>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</si>
  <si>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</si>
  <si>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</si>
  <si>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</si>
  <si>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</si>
  <si>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</si>
  <si>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</si>
  <si>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</si>
  <si>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</si>
  <si>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</si>
  <si>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</si>
  <si>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</si>
  <si>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</si>
  <si>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</si>
  <si>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</si>
  <si>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</si>
  <si>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</si>
  <si>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</si>
  <si>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</si>
  <si>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</si>
  <si>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</si>
  <si>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</si>
  <si>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</si>
  <si>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</si>
  <si>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</si>
  <si>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</si>
  <si>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</si>
  <si>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</si>
  <si>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</si>
  <si>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</si>
  <si>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</si>
  <si>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</si>
  <si>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</si>
  <si>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</si>
  <si>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</si>
  <si>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</si>
  <si>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</si>
  <si>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</si>
  <si>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</si>
  <si>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</si>
  <si>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</si>
  <si>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</si>
  <si>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</si>
  <si>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</si>
  <si>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</si>
  <si>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</si>
  <si>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</si>
  <si>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</si>
  <si>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</si>
  <si>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</si>
  <si>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</si>
  <si>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</si>
  <si>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</si>
  <si>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</si>
  <si>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</si>
  <si>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</si>
  <si>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</si>
  <si>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</si>
  <si>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</si>
  <si>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</si>
  <si>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</si>
  <si>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</si>
  <si>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</si>
  <si>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</si>
  <si>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</si>
  <si>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</si>
  <si>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</si>
  <si>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</si>
  <si>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</si>
  <si>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</si>
  <si>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</si>
  <si>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</si>
  <si>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</si>
  <si>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</si>
  <si>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</si>
  <si>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</si>
  <si>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</si>
  <si>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</si>
  <si>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</si>
  <si>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</si>
  <si>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</si>
  <si>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</si>
  <si>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</si>
  <si>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</si>
  <si>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</si>
  <si>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</si>
  <si>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</si>
  <si>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</si>
  <si>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</si>
  <si>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</si>
  <si>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</si>
  <si>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</si>
  <si>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</si>
  <si>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</si>
  <si>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</si>
  <si>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</si>
  <si>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</si>
  <si>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</si>
  <si>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</si>
  <si>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</si>
  <si>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</si>
  <si>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</si>
  <si>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</si>
  <si>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</si>
  <si>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</si>
  <si>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</si>
  <si>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</si>
  <si>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</si>
  <si>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</si>
  <si>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</si>
  <si>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</si>
  <si>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</si>
  <si>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</si>
  <si>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</si>
  <si>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</si>
  <si>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</si>
  <si>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</si>
  <si>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</si>
  <si>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</si>
  <si>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</si>
  <si>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</si>
  <si>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</si>
  <si>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</si>
  <si>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</si>
  <si>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</si>
  <si>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</si>
  <si>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</si>
  <si>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</si>
  <si>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</si>
  <si>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</si>
  <si>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</si>
  <si>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</si>
  <si>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</si>
  <si>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</si>
  <si>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</si>
  <si>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</si>
  <si>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</si>
  <si>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</si>
  <si>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</si>
  <si>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</si>
  <si>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</si>
  <si>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</si>
  <si>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</si>
  <si>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</si>
  <si>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</si>
  <si>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</si>
  <si>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</si>
  <si>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</si>
  <si>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</si>
  <si>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</si>
  <si>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</si>
  <si>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</si>
  <si>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</si>
  <si>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</si>
  <si>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</si>
  <si>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</si>
  <si>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</si>
  <si>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</si>
  <si>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</si>
  <si>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</si>
  <si>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</si>
  <si>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</si>
  <si>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</si>
  <si>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</si>
  <si>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</si>
  <si>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</si>
  <si>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</si>
  <si>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</si>
  <si>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</si>
  <si>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</si>
  <si>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</si>
  <si>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</si>
  <si>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</si>
  <si>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</si>
  <si>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</si>
  <si>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</si>
  <si>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</si>
  <si>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</si>
  <si>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</si>
  <si>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</si>
  <si>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</si>
  <si>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</si>
  <si>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</si>
  <si>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</si>
  <si>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</si>
  <si>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</si>
  <si>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</si>
  <si>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</si>
  <si>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</si>
  <si>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</si>
  <si>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</si>
  <si>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</si>
  <si>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</si>
  <si>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</si>
  <si>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</si>
  <si>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</si>
  <si>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</si>
  <si>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</si>
  <si>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</si>
  <si>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</si>
  <si>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</si>
  <si>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</si>
  <si>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</si>
  <si>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</si>
  <si>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</si>
  <si>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</si>
  <si>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</si>
  <si>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</si>
  <si>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</si>
  <si>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</si>
  <si>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</si>
  <si>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</si>
  <si>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</si>
  <si>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</si>
  <si>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</si>
  <si>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</si>
  <si>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</si>
  <si>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</si>
  <si>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</si>
  <si>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</si>
  <si>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</si>
  <si>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</si>
  <si>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</si>
  <si>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</si>
  <si>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</si>
  <si>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</si>
  <si>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</si>
  <si>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</si>
  <si>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</si>
  <si>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</si>
  <si>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</si>
  <si>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</si>
  <si>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</si>
  <si>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</si>
  <si>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</si>
  <si>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</si>
  <si>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</si>
  <si>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</si>
  <si>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</si>
  <si>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</si>
  <si>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</si>
  <si>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</si>
  <si>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</si>
  <si>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</si>
  <si>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</si>
  <si>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</si>
  <si>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</si>
  <si>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</si>
  <si>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</si>
  <si>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</si>
  <si>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</si>
  <si>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</si>
  <si>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</si>
  <si>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</si>
  <si>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</si>
  <si>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</si>
  <si>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</si>
  <si>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</si>
  <si>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</si>
  <si>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</si>
  <si>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</si>
  <si>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</si>
  <si>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</si>
  <si>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</si>
  <si>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</si>
  <si>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</si>
  <si>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</si>
  <si>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</si>
  <si>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</si>
  <si>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</si>
  <si>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</si>
  <si>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</si>
  <si>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</si>
  <si>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</si>
  <si>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</si>
  <si>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</si>
  <si>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</si>
  <si>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</si>
  <si>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</si>
  <si>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</si>
  <si>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</si>
  <si>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</si>
  <si>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</si>
  <si>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</si>
  <si>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</si>
  <si>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</si>
  <si>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</si>
  <si>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</si>
  <si>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</si>
  <si>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</si>
  <si>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</si>
  <si>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</si>
  <si>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</si>
  <si>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</si>
  <si>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</si>
  <si>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</si>
  <si>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</si>
  <si>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</si>
  <si>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</si>
  <si>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</si>
  <si>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</si>
  <si>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</si>
  <si>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</si>
  <si>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</si>
  <si>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</si>
  <si>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</si>
  <si>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</si>
  <si>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</si>
  <si>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</si>
  <si>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</si>
  <si>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</si>
  <si>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</si>
  <si>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</si>
  <si>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</si>
  <si>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</si>
  <si>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</si>
  <si>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</si>
  <si>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</si>
  <si>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</si>
  <si>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</si>
  <si>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</si>
  <si>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</si>
  <si>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</si>
  <si>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</si>
  <si>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</si>
  <si>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</si>
  <si>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</si>
  <si>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</si>
  <si>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</si>
  <si>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</si>
  <si>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</si>
  <si>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</si>
  <si>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</si>
  <si>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</si>
  <si>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</si>
  <si>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</si>
  <si>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</si>
  <si>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</si>
  <si>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</si>
  <si>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</si>
  <si>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</si>
  <si>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</si>
  <si>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</si>
  <si>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</si>
  <si>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</si>
  <si>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</si>
  <si>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</si>
  <si>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</si>
  <si>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</si>
  <si>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</si>
  <si>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</si>
  <si>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</si>
  <si>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</si>
  <si>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</si>
  <si>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</si>
  <si>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</si>
  <si>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</si>
  <si>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</si>
  <si>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</si>
  <si>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</si>
  <si>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</si>
  <si>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</si>
  <si>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</si>
  <si>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</si>
  <si>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</si>
  <si>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</si>
  <si>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</si>
  <si>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</si>
  <si>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</si>
  <si>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</si>
  <si>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</si>
  <si>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</si>
  <si>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</si>
  <si>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</si>
  <si>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</si>
  <si>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</si>
  <si>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</si>
  <si>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</si>
  <si>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</si>
  <si>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</si>
  <si>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</si>
  <si>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</si>
  <si>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</si>
  <si>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</si>
  <si>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</si>
  <si>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</si>
  <si>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</si>
  <si>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</si>
  <si>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</si>
  <si>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</si>
  <si>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</si>
  <si>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</si>
  <si>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</si>
  <si>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</si>
  <si>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</si>
  <si>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</si>
  <si>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</si>
  <si>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</si>
  <si>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</si>
  <si>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</si>
  <si>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</si>
  <si>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</si>
  <si>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</si>
  <si>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</si>
  <si>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</si>
  <si>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</si>
  <si>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</si>
  <si>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</si>
  <si>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</si>
  <si>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</si>
  <si>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</si>
  <si>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</si>
  <si>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</si>
  <si>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</si>
  <si>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</si>
  <si>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</si>
  <si>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</si>
  <si>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</si>
  <si>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</si>
  <si>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</si>
  <si>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</si>
  <si>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</si>
  <si>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</si>
  <si>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</si>
  <si>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</si>
  <si>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</si>
  <si>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</si>
  <si>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</si>
  <si>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</si>
  <si>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</si>
  <si>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</si>
  <si>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</si>
  <si>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</si>
  <si>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</si>
  <si>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</si>
  <si>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</si>
  <si>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</si>
  <si>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</si>
  <si>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</si>
  <si>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</si>
  <si>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</si>
  <si>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</si>
  <si>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</si>
  <si>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</si>
  <si>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</si>
  <si>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</si>
  <si>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</si>
  <si>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</si>
  <si>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</si>
  <si>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</si>
  <si>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</si>
  <si>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</si>
  <si>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</si>
  <si>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</si>
  <si>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</si>
  <si>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</si>
  <si>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</si>
  <si>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</si>
  <si>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</si>
  <si>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</si>
  <si>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</si>
  <si>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</si>
  <si>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</si>
  <si>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</si>
  <si>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</si>
  <si>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</si>
  <si>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</si>
  <si>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</si>
  <si>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</si>
  <si>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</si>
  <si>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</si>
  <si>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</si>
  <si>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</si>
  <si>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</si>
  <si>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</si>
  <si>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</si>
  <si>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</si>
  <si>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</si>
  <si>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</si>
  <si>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</si>
  <si>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</si>
  <si>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</si>
  <si>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</si>
  <si>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</si>
  <si>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</si>
  <si>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</si>
  <si>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</si>
  <si>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</si>
  <si>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</si>
  <si>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</si>
  <si>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</si>
  <si>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</si>
  <si>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</si>
  <si>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</si>
  <si>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</si>
  <si>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</si>
  <si>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</si>
  <si>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</si>
  <si>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</si>
  <si>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</si>
  <si>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</si>
  <si>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</si>
  <si>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</si>
  <si>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</si>
  <si>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</si>
  <si>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</si>
  <si>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</si>
  <si>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</si>
  <si>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</si>
  <si>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</si>
  <si>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</si>
  <si>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</si>
  <si>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</si>
  <si>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</si>
  <si>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</si>
  <si>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</si>
  <si>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</si>
  <si>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</si>
  <si>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</si>
  <si>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</si>
  <si>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</si>
  <si>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</si>
  <si>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</si>
  <si>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</si>
  <si>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</si>
  <si>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</si>
  <si>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</si>
  <si>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</si>
  <si>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</si>
  <si>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</si>
  <si>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</si>
  <si>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</si>
  <si>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</si>
  <si>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</si>
  <si>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</si>
  <si>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</si>
  <si>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</si>
  <si>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</si>
  <si>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</si>
  <si>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</si>
  <si>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</si>
  <si>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</si>
  <si>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</si>
  <si>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</si>
  <si>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</si>
  <si>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</si>
  <si>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</si>
  <si>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</si>
  <si>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</si>
  <si>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</si>
  <si>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</si>
  <si>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</si>
  <si>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</si>
  <si>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</si>
  <si>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</si>
  <si>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</si>
  <si>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</si>
  <si>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</si>
  <si>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</si>
  <si>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</si>
  <si>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</si>
  <si>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</si>
  <si>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</si>
  <si>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</si>
  <si>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</si>
  <si>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</si>
  <si>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</si>
  <si>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</si>
  <si>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</si>
  <si>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</si>
  <si>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</si>
  <si>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</si>
  <si>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</si>
  <si>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</si>
  <si>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</si>
  <si>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</si>
  <si>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</si>
  <si>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</si>
  <si>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</si>
  <si>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</si>
  <si>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</si>
  <si>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</si>
  <si>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</si>
  <si>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</si>
  <si>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</si>
  <si>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</si>
  <si>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</si>
  <si>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</si>
  <si>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</si>
  <si>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</si>
  <si>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</si>
  <si>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</si>
  <si>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</si>
  <si>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</si>
  <si>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</si>
  <si>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</si>
  <si>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</si>
  <si>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</si>
  <si>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</si>
  <si>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</si>
  <si>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</si>
  <si>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</si>
  <si>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</si>
  <si>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</si>
  <si>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</si>
  <si>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</si>
  <si>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</si>
  <si>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</si>
  <si>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</si>
  <si>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</si>
  <si>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</si>
  <si>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</si>
  <si>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</si>
  <si>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</si>
  <si>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</si>
  <si>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</si>
  <si>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</si>
  <si>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</si>
  <si>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</si>
  <si>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</si>
  <si>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</si>
  <si>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</si>
  <si>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</si>
  <si>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</si>
  <si>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</si>
  <si>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</si>
  <si>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</si>
  <si>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</si>
  <si>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</si>
  <si>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</si>
  <si>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</si>
  <si>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</si>
  <si>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</si>
  <si>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</si>
  <si>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</si>
  <si>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</si>
  <si>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</si>
  <si>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</si>
  <si>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</si>
  <si>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</si>
  <si>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</si>
  <si>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</si>
  <si>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</si>
  <si>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</si>
  <si>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</si>
  <si>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</si>
  <si>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</si>
  <si>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</si>
  <si>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</si>
  <si>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</si>
  <si>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</si>
  <si>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</si>
  <si>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</si>
  <si>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</si>
  <si>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</si>
  <si>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</si>
  <si>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</si>
  <si>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</si>
  <si>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</si>
  <si>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</si>
  <si>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</si>
  <si>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</si>
  <si>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</si>
  <si>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</si>
  <si>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</si>
  <si>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</si>
  <si>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</si>
  <si>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</si>
  <si>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</si>
  <si>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</si>
  <si>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</si>
  <si>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</si>
  <si>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</si>
  <si>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</si>
  <si>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</si>
  <si>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</si>
  <si>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</si>
  <si>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</si>
  <si>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</si>
  <si>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</si>
  <si>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</si>
  <si>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</si>
  <si>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</si>
  <si>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</si>
  <si>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</si>
  <si>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</si>
  <si>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</si>
  <si>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</si>
  <si>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</si>
  <si>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</si>
  <si>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</si>
  <si>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</si>
  <si>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</si>
  <si>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</si>
  <si>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</si>
  <si>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</si>
  <si>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</si>
  <si>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</si>
  <si>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</si>
  <si>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</si>
  <si>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</si>
  <si>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</si>
  <si>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</si>
  <si>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</si>
  <si>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</si>
  <si>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</si>
  <si>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</si>
  <si>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</si>
  <si>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</si>
  <si>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</si>
  <si>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</si>
  <si>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</si>
  <si>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</si>
  <si>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</si>
  <si>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</si>
  <si>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</si>
  <si>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</si>
  <si>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</si>
  <si>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</si>
  <si>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</si>
  <si>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</si>
  <si>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</si>
  <si>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</si>
  <si>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</si>
  <si>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</si>
  <si>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</si>
  <si>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</si>
  <si>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</si>
  <si>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</si>
  <si>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</si>
  <si>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</si>
  <si>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</si>
  <si>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</si>
  <si>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</si>
  <si>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</si>
  <si>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</si>
  <si>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</si>
  <si>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</si>
  <si>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</si>
  <si>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</si>
  <si>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</si>
  <si>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</si>
  <si>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</si>
  <si>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</si>
  <si>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</si>
  <si>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</si>
  <si>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</si>
  <si>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</si>
  <si>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</si>
  <si>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</si>
  <si>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</si>
  <si>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</si>
  <si>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</si>
  <si>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</si>
  <si>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</si>
  <si>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</si>
  <si>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</si>
  <si>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</si>
  <si>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</si>
  <si>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</si>
  <si>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</si>
  <si>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</si>
  <si>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</si>
  <si>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</si>
  <si>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</si>
  <si>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</si>
  <si>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</si>
  <si>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</si>
  <si>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</si>
  <si>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</si>
  <si>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</si>
  <si>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</si>
  <si>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</si>
  <si>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</si>
  <si>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</si>
  <si>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</si>
  <si>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</si>
  <si>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</si>
  <si>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</si>
  <si>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</si>
  <si>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</si>
  <si>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</si>
  <si>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</si>
  <si>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</si>
  <si>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</si>
  <si>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</si>
  <si>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</si>
  <si>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</si>
  <si>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</si>
  <si>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</si>
  <si>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</si>
  <si>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</si>
  <si>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</si>
  <si>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</si>
  <si>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</si>
  <si>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</si>
  <si>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</si>
  <si>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</si>
  <si>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</si>
  <si>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</si>
  <si>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</si>
  <si>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</si>
  <si>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</si>
  <si>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</si>
  <si>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</si>
  <si>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</si>
  <si>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</si>
  <si>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</si>
  <si>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</si>
  <si>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</si>
  <si>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</si>
  <si>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</si>
  <si>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</si>
  <si>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</si>
  <si>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</si>
  <si>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</si>
  <si>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</si>
  <si>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</si>
  <si>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</si>
  <si>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</si>
  <si>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</si>
  <si>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</si>
  <si>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</si>
  <si>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</si>
  <si>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</si>
  <si>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</si>
  <si>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</si>
  <si>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</si>
  <si>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</si>
  <si>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</si>
  <si>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</si>
  <si>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</si>
  <si>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</si>
  <si>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</si>
  <si>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</si>
  <si>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</si>
  <si>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</si>
  <si>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</si>
  <si>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</si>
  <si>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</si>
  <si>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</si>
  <si>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</si>
  <si>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</si>
  <si>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</si>
  <si>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</si>
  <si>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</si>
  <si>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</si>
  <si>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</si>
  <si>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</si>
  <si>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</si>
  <si>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</si>
  <si>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</si>
  <si>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</si>
  <si>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</si>
  <si>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</si>
  <si>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</si>
  <si>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</si>
  <si>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</si>
  <si>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</si>
  <si>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</si>
  <si>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</si>
  <si>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</si>
  <si>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</si>
  <si>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</si>
  <si>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</si>
  <si>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</si>
  <si>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</si>
  <si>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</si>
  <si>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</si>
  <si>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</si>
  <si>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</si>
  <si>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</si>
  <si>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</si>
  <si>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</si>
  <si>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</si>
  <si>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</si>
  <si>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</si>
  <si>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</si>
  <si>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</si>
  <si>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</si>
  <si>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</si>
  <si>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</si>
  <si>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</si>
  <si>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</si>
  <si>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</si>
  <si>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</si>
  <si>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</si>
  <si>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</si>
  <si>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</si>
  <si>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</si>
  <si>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</si>
  <si>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</si>
  <si>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</si>
  <si>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</si>
  <si>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</si>
  <si>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</si>
  <si>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</si>
  <si>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</si>
  <si>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</si>
  <si>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</si>
  <si>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</si>
  <si>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</si>
  <si>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</si>
  <si>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</si>
  <si>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</si>
  <si>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</si>
  <si>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</si>
  <si>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</si>
  <si>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</si>
  <si>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</si>
  <si>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</si>
  <si>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</si>
  <si>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</si>
  <si>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</si>
  <si>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</si>
  <si>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</si>
  <si>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</si>
  <si>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</si>
  <si>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</si>
  <si>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</si>
  <si>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</si>
  <si>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</si>
  <si>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</si>
  <si>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</si>
  <si>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</si>
  <si>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</si>
  <si>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</si>
  <si>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</si>
  <si>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</si>
  <si>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</si>
  <si>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</si>
  <si>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</si>
  <si>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</si>
  <si>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</si>
  <si>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</si>
  <si>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</si>
  <si>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</si>
  <si>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</si>
  <si>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</si>
  <si>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</si>
  <si>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</si>
  <si>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</si>
  <si>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</si>
  <si>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</si>
  <si>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</si>
  <si>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</si>
  <si>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</si>
  <si>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</si>
  <si>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</si>
  <si>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</si>
  <si>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</si>
  <si>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</si>
  <si>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</si>
  <si>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</si>
  <si>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</si>
  <si>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</si>
  <si>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</si>
  <si>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</si>
  <si>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</si>
  <si>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</si>
  <si>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</si>
  <si>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</si>
  <si>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</si>
  <si>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</si>
  <si>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</si>
  <si>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</si>
  <si>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</si>
  <si>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</si>
  <si>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</si>
  <si>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</si>
  <si>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</si>
  <si>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</si>
  <si>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</si>
  <si>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</si>
  <si>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</si>
  <si>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</si>
  <si>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</si>
  <si>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</si>
  <si>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</si>
  <si>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</si>
  <si>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</si>
  <si>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</si>
  <si>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</si>
  <si>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</si>
  <si>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</si>
  <si>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</si>
  <si>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</si>
  <si>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</si>
  <si>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</si>
  <si>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</si>
  <si>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</si>
  <si>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</si>
  <si>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</si>
  <si>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</si>
  <si>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</si>
  <si>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</si>
  <si>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</si>
  <si>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</si>
  <si>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</si>
  <si>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</si>
  <si>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</si>
  <si>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</si>
  <si>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</si>
  <si>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</si>
  <si>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</si>
  <si>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</si>
  <si>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</si>
  <si>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</si>
  <si>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</si>
  <si>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</si>
  <si>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</si>
  <si>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</si>
  <si>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</si>
  <si>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</si>
  <si>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</si>
  <si>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</si>
  <si>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</si>
  <si>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</si>
  <si>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</si>
  <si>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</si>
  <si>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</si>
  <si>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</si>
  <si>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</si>
  <si>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</si>
  <si>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</si>
  <si>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</si>
  <si>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</si>
  <si>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</si>
  <si>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</si>
  <si>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</si>
  <si>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</si>
  <si>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</si>
  <si>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</si>
  <si>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</si>
  <si>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</si>
  <si>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</si>
  <si>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</si>
  <si>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</si>
  <si>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</si>
  <si>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</si>
  <si>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</si>
  <si>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</si>
  <si>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</si>
  <si>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</si>
  <si>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</si>
  <si>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</si>
  <si>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</si>
  <si>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</si>
  <si>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</si>
  <si>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</si>
  <si>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</si>
  <si>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</si>
  <si>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</si>
  <si>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</si>
  <si>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</si>
  <si>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</si>
  <si>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</si>
  <si>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</si>
  <si>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</si>
  <si>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</si>
  <si>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</si>
  <si>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</si>
  <si>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</si>
  <si>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</si>
  <si>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</si>
  <si>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</si>
  <si>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</si>
  <si>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</si>
  <si>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</si>
  <si>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</si>
  <si>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</si>
  <si>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</si>
  <si>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</si>
  <si>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</si>
  <si>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</si>
  <si>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</si>
  <si>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</si>
  <si>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</si>
  <si>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</si>
  <si>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</si>
  <si>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</si>
  <si>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</si>
  <si>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</si>
  <si>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</si>
  <si>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</si>
  <si>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</si>
  <si>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</si>
  <si>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</si>
  <si>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</si>
  <si>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</si>
  <si>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</si>
  <si>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</si>
  <si>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</si>
  <si>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</si>
  <si>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</si>
  <si>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</si>
  <si>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</si>
  <si>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</si>
  <si>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</si>
  <si>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</si>
  <si>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</si>
  <si>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</si>
  <si>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</si>
  <si>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</si>
  <si>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</si>
  <si>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</si>
  <si>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</si>
  <si>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</si>
  <si>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</si>
  <si>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</si>
  <si>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</si>
  <si>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</si>
  <si>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</si>
  <si>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</si>
  <si>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</si>
  <si>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</si>
  <si>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</si>
  <si>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</si>
  <si>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</si>
  <si>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</si>
  <si>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</si>
  <si>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</si>
  <si>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</si>
  <si>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</si>
  <si>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</si>
  <si>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</si>
  <si>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</si>
  <si>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</si>
  <si>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</si>
  <si>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</si>
  <si>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</si>
  <si>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</si>
  <si>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</si>
  <si>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</si>
  <si>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</si>
  <si>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</si>
  <si>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</si>
  <si>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</si>
  <si>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</si>
  <si>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</si>
  <si>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</si>
  <si>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</si>
  <si>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</si>
  <si>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</si>
  <si>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</si>
  <si>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</si>
  <si>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</si>
  <si>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</si>
  <si>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</si>
  <si>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</si>
  <si>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</si>
  <si>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</si>
  <si>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</si>
  <si>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</si>
  <si>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</si>
  <si>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</si>
  <si>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</si>
  <si>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</si>
  <si>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</si>
  <si>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</si>
  <si>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</si>
  <si>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</si>
  <si>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</si>
  <si>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</si>
  <si>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</si>
  <si>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</si>
  <si>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</si>
  <si>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</si>
  <si>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</si>
  <si>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</si>
  <si>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</si>
  <si>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</si>
  <si>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</si>
  <si>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</si>
  <si>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</si>
  <si>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</si>
  <si>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</si>
  <si>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</si>
  <si>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</si>
  <si>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</si>
  <si>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</si>
  <si>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</si>
  <si>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</si>
  <si>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</si>
  <si>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</si>
  <si>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</si>
  <si>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</si>
  <si>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</si>
  <si>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</si>
  <si>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</si>
  <si>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</si>
  <si>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</si>
  <si>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</si>
  <si>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</si>
  <si>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</si>
  <si>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</si>
  <si>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</si>
  <si>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</si>
  <si>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</si>
  <si>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</si>
  <si>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</si>
  <si>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</si>
  <si>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</si>
  <si>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</si>
  <si>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</si>
  <si>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</si>
  <si>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</si>
  <si>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</si>
  <si>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</si>
  <si>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</si>
  <si>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</si>
  <si>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</si>
  <si>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</si>
  <si>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</si>
  <si>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</si>
  <si>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</si>
  <si>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</si>
  <si>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</si>
  <si>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</si>
  <si>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</si>
  <si>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</si>
  <si>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</si>
  <si>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</si>
  <si>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</si>
  <si>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</si>
  <si>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</si>
  <si>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</si>
  <si>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</si>
  <si>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</si>
  <si>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</si>
  <si>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</si>
  <si>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</si>
  <si>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</si>
  <si>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</si>
  <si>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</si>
  <si>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</si>
  <si>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</si>
  <si>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</si>
  <si>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</si>
  <si>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</si>
  <si>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</si>
  <si>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</si>
  <si>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</si>
  <si>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</si>
  <si>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</si>
  <si>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</si>
  <si>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</si>
  <si>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</si>
  <si>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</si>
  <si>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</si>
  <si>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</si>
  <si>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</si>
  <si>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</si>
  <si>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</si>
  <si>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</si>
  <si>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</si>
  <si>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</si>
  <si>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</si>
  <si>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</si>
  <si>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</si>
  <si>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</si>
  <si>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</si>
  <si>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</si>
  <si>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</si>
  <si>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</si>
  <si>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</si>
  <si>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</si>
  <si>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</si>
  <si>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</si>
  <si>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</si>
  <si>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</si>
  <si>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</si>
  <si>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</si>
  <si>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</si>
  <si>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</si>
  <si>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</si>
  <si>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</si>
  <si>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</si>
  <si>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</si>
  <si>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</si>
  <si>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</si>
  <si>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</si>
  <si>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</si>
  <si>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</si>
  <si>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</si>
  <si>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</si>
  <si>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</si>
  <si>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</si>
  <si>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</si>
  <si>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</si>
  <si>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</si>
  <si>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</si>
  <si>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</si>
  <si>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</si>
  <si>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</si>
  <si>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</si>
  <si>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</si>
  <si>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</si>
  <si>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</si>
  <si>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</si>
  <si>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</si>
  <si>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</si>
  <si>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</si>
  <si>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</si>
  <si>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</si>
  <si>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</si>
  <si>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</si>
  <si>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</si>
  <si>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</si>
  <si>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</si>
  <si>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</si>
  <si>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</si>
  <si>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</si>
  <si>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</si>
  <si>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</si>
  <si>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</si>
  <si>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</si>
  <si>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</si>
  <si>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</si>
  <si>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</si>
  <si>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</si>
  <si>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</si>
  <si>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</si>
  <si>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</si>
  <si>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</si>
  <si>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</si>
  <si>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</si>
  <si>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</si>
  <si>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</si>
  <si>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</si>
  <si>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</si>
  <si>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</si>
  <si>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</si>
  <si>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</si>
  <si>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</si>
  <si>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</si>
  <si>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</si>
  <si>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</si>
  <si>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</si>
  <si>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</si>
  <si>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</si>
  <si>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</si>
  <si>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</si>
  <si>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</si>
  <si>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</si>
  <si>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</si>
  <si>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</si>
  <si>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</si>
  <si>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</si>
  <si>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</si>
  <si>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</si>
  <si>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</si>
  <si>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</si>
  <si>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</si>
  <si>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</si>
  <si>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</si>
  <si>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</si>
  <si>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</si>
  <si>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</si>
  <si>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</si>
  <si>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</si>
  <si>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</si>
  <si>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</si>
  <si>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</si>
  <si>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</si>
  <si>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</si>
  <si>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</si>
  <si>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</si>
  <si>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</si>
  <si>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</si>
  <si>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</si>
  <si>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</si>
  <si>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</si>
  <si>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</si>
  <si>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</si>
  <si>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</si>
  <si>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</si>
  <si>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</si>
  <si>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</si>
  <si>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</si>
  <si>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</si>
  <si>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</si>
  <si>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</si>
  <si>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</si>
  <si>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</si>
  <si>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</si>
  <si>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</si>
  <si>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</si>
  <si>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</si>
  <si>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</si>
  <si>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</si>
  <si>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</si>
  <si>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</si>
  <si>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</si>
  <si>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</si>
  <si>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</si>
  <si>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</si>
  <si>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</si>
  <si>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</si>
  <si>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</si>
  <si>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</si>
  <si>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</si>
  <si>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</si>
  <si>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</si>
  <si>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</si>
  <si>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</si>
  <si>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</si>
  <si>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</si>
  <si>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</si>
  <si>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</si>
  <si>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</si>
  <si>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</si>
  <si>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</si>
  <si>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</si>
  <si>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</si>
  <si>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</si>
  <si>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</si>
  <si>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</si>
  <si>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</si>
  <si>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</si>
  <si>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</si>
  <si>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</si>
  <si>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</si>
  <si>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</si>
  <si>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</si>
  <si>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</si>
  <si>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</si>
  <si>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</si>
  <si>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</si>
  <si>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</si>
  <si>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</si>
  <si>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</si>
  <si>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</si>
  <si>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</si>
  <si>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</si>
  <si>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</si>
  <si>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</si>
  <si>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</si>
  <si>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</si>
  <si>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</si>
  <si>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</si>
  <si>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</si>
  <si>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</si>
  <si>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</si>
  <si>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</si>
  <si>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</si>
  <si>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</si>
  <si>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</si>
  <si>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</si>
  <si>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</si>
  <si>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</si>
  <si>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</si>
  <si>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</si>
  <si>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</si>
  <si>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</si>
  <si>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</si>
  <si>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</si>
  <si>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</si>
  <si>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</si>
  <si>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</si>
  <si>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</si>
  <si>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</si>
  <si>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</si>
  <si>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</si>
  <si>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</si>
  <si>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</si>
  <si>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</si>
  <si>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</si>
  <si>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</si>
  <si>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</si>
  <si>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</si>
  <si>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</si>
  <si>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</si>
  <si>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</si>
  <si>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</si>
  <si>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</si>
  <si>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</si>
  <si>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</si>
  <si>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</si>
  <si>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</si>
  <si>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</si>
  <si>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</si>
  <si>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</si>
  <si>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</si>
  <si>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</si>
  <si>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</si>
  <si>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</si>
  <si>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</si>
  <si>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</si>
  <si>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</si>
  <si>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</si>
  <si>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</si>
  <si>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</si>
  <si>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</si>
  <si>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</si>
  <si>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</si>
  <si>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</si>
  <si>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</si>
  <si>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</si>
  <si>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</si>
  <si>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</si>
  <si>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</si>
  <si>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</si>
  <si>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</si>
  <si>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</si>
  <si>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</si>
  <si>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</si>
  <si>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</si>
  <si>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</si>
  <si>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</si>
  <si>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</si>
  <si>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</si>
  <si>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</si>
  <si>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</si>
  <si>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</si>
  <si>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</si>
  <si>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</si>
  <si>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</si>
  <si>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</si>
  <si>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</si>
  <si>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</si>
  <si>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</si>
  <si>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</si>
  <si>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</si>
  <si>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</si>
  <si>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</si>
  <si>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</si>
  <si>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</si>
  <si>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</si>
  <si>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</si>
  <si>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</si>
  <si>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</si>
  <si>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</si>
  <si>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</si>
  <si>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</si>
  <si>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</si>
  <si>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</si>
  <si>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</si>
  <si>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</si>
  <si>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</si>
  <si>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</si>
  <si>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</si>
  <si>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</si>
  <si>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</si>
  <si>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</si>
  <si>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</si>
  <si>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</si>
  <si>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</si>
  <si>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</si>
  <si>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</si>
  <si>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</si>
  <si>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</si>
  <si>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</si>
  <si>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</si>
  <si>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</si>
  <si>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</si>
  <si>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</si>
  <si>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</si>
  <si>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</si>
  <si>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</si>
  <si>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</si>
  <si>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</si>
  <si>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</si>
  <si>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</si>
  <si>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</si>
  <si>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</si>
  <si>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</si>
  <si>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</si>
  <si>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</si>
  <si>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</si>
  <si>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</si>
  <si>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</si>
  <si>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</si>
  <si>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</si>
  <si>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</si>
  <si>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</si>
  <si>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</si>
  <si>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</si>
  <si>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</si>
  <si>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</si>
  <si>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</si>
  <si>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</si>
  <si>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</si>
  <si>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</si>
  <si>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</si>
  <si>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</si>
  <si>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</si>
  <si>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</si>
  <si>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</si>
  <si>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</si>
  <si>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</si>
  <si>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</si>
  <si>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</si>
  <si>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</si>
  <si>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</si>
  <si>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</si>
  <si>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</si>
  <si>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</si>
  <si>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</si>
  <si>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</si>
  <si>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</si>
  <si>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</si>
  <si>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</si>
  <si>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</si>
  <si>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</si>
  <si>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</si>
  <si>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</si>
  <si>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</si>
  <si>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</si>
  <si>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</si>
  <si>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</si>
  <si>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</si>
  <si>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</si>
  <si>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</si>
  <si>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</si>
  <si>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</si>
  <si>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</si>
  <si>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</si>
  <si>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</si>
  <si>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</si>
  <si>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</si>
  <si>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</si>
  <si>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</si>
  <si>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</si>
  <si>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</si>
  <si>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</si>
  <si>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</si>
  <si>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</si>
  <si>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</si>
  <si>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</si>
  <si>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</si>
  <si>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</si>
  <si>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</si>
  <si>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</si>
  <si>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</si>
  <si>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</si>
  <si>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</si>
  <si>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</si>
  <si>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</si>
  <si>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</si>
  <si>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</si>
  <si>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</si>
  <si>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</si>
  <si>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</si>
  <si>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</si>
  <si>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</si>
  <si>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</si>
  <si>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</si>
  <si>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</si>
  <si>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</si>
  <si>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</si>
  <si>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</si>
  <si>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</si>
  <si>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</si>
  <si>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</si>
  <si>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</si>
  <si>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</si>
  <si>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</si>
  <si>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</si>
  <si>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</si>
  <si>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</si>
  <si>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</si>
  <si>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</si>
  <si>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</si>
  <si>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</si>
  <si>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</si>
  <si>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</si>
  <si>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</si>
  <si>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</si>
  <si>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</si>
  <si>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</si>
  <si>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</si>
  <si>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</si>
  <si>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</si>
  <si>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</si>
  <si>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</si>
  <si>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</si>
  <si>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</si>
  <si>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</si>
  <si>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</si>
  <si>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</si>
  <si>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</si>
  <si>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</si>
  <si>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</si>
  <si>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</si>
  <si>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</si>
  <si>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</si>
  <si>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</si>
  <si>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</si>
  <si>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</si>
  <si>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</si>
  <si>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</si>
  <si>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</si>
  <si>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</si>
  <si>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</si>
  <si>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</si>
  <si>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</si>
  <si>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</si>
  <si>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</si>
  <si>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</si>
  <si>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</si>
  <si>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</si>
  <si>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</si>
  <si>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</si>
  <si>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</si>
  <si>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</si>
  <si>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</si>
  <si>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</si>
  <si>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</si>
  <si>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</si>
  <si>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</si>
  <si>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</si>
  <si>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</si>
  <si>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</si>
  <si>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</si>
  <si>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</si>
  <si>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</si>
  <si>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</si>
  <si>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</si>
  <si>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</si>
  <si>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</si>
  <si>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</si>
  <si>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</si>
  <si>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</si>
  <si>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</si>
  <si>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</si>
  <si>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</si>
  <si>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</si>
  <si>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</si>
  <si>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</si>
  <si>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</si>
  <si>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</si>
  <si>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</si>
  <si>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</si>
  <si>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</si>
  <si>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</si>
  <si>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</si>
  <si>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</si>
  <si>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</si>
  <si>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</si>
  <si>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</si>
  <si>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</si>
  <si>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</si>
  <si>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</si>
  <si>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</si>
  <si>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</si>
  <si>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</si>
  <si>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</si>
  <si>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</si>
  <si>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</si>
  <si>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</si>
  <si>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</si>
  <si>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</si>
  <si>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</si>
  <si>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</si>
  <si>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</si>
  <si>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</si>
  <si>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</si>
  <si>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</si>
  <si>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</si>
  <si>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</si>
  <si>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</si>
  <si>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</si>
  <si>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</si>
  <si>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</si>
  <si>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</si>
  <si>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</si>
  <si>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</si>
  <si>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</si>
  <si>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</si>
  <si>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</si>
  <si>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</si>
  <si>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</si>
  <si>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</si>
  <si>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</si>
  <si>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</si>
  <si>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</si>
  <si>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</si>
  <si>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</si>
  <si>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</si>
  <si>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</si>
  <si>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</si>
  <si>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</si>
  <si>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</si>
  <si>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</si>
  <si>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</si>
  <si>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</si>
  <si>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</si>
  <si>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</si>
  <si>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</si>
  <si>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</si>
  <si>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</si>
  <si>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</si>
  <si>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</si>
  <si>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</si>
  <si>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</si>
  <si>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</si>
  <si>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</si>
  <si>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</si>
  <si>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</si>
  <si>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</si>
  <si>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</si>
  <si>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</si>
  <si>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</si>
  <si>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</si>
  <si>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</si>
  <si>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</si>
  <si>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</si>
  <si>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</si>
  <si>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</si>
  <si>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</si>
  <si>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</si>
  <si>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</si>
  <si>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</si>
  <si>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</si>
  <si>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</si>
  <si>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</si>
  <si>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</si>
  <si>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</si>
  <si>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</si>
  <si>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</si>
  <si>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</si>
  <si>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</si>
  <si>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</si>
  <si>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</si>
  <si>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</si>
  <si>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</si>
  <si>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</si>
  <si>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</si>
  <si>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</si>
  <si>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</si>
  <si>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</si>
  <si>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</si>
  <si>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</si>
  <si>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</si>
  <si>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</si>
  <si>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</si>
  <si>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</si>
  <si>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</si>
  <si>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</si>
  <si>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</si>
  <si>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</si>
  <si>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</si>
  <si>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</si>
  <si>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</si>
  <si>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</si>
  <si>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</si>
  <si>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</si>
  <si>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</si>
  <si>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</si>
  <si>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</si>
  <si>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</si>
  <si>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</si>
  <si>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</si>
  <si>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</si>
  <si>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</si>
  <si>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</si>
  <si>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</si>
  <si>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</si>
  <si>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</si>
  <si>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</si>
  <si>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</si>
  <si>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</si>
  <si>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</si>
  <si>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</si>
  <si>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</si>
  <si>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</si>
  <si>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</si>
  <si>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</si>
  <si>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</si>
  <si>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</si>
  <si>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</si>
  <si>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</si>
  <si>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</si>
  <si>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</si>
  <si>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</si>
  <si>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</si>
  <si>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</si>
  <si>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</si>
  <si>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</si>
  <si>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</si>
  <si>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</si>
  <si>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</si>
  <si>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</si>
  <si>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</si>
  <si>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</si>
  <si>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</si>
  <si>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</si>
  <si>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</si>
  <si>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</si>
  <si>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</si>
  <si>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</si>
  <si>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</si>
  <si>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</si>
  <si>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</si>
  <si>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</si>
  <si>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</si>
  <si>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</si>
  <si>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</si>
  <si>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</si>
  <si>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</si>
  <si>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</si>
  <si>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</si>
  <si>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</si>
  <si>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</si>
  <si>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</si>
  <si>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</si>
  <si>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</si>
  <si>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</si>
  <si>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</si>
  <si>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</si>
  <si>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</si>
  <si>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</si>
  <si>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</si>
  <si>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</si>
  <si>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</si>
  <si>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</si>
  <si>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</si>
  <si>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</si>
  <si>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</si>
  <si>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</si>
  <si>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</si>
  <si>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</si>
  <si>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</si>
  <si>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</si>
  <si>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</si>
  <si>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</si>
  <si>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</si>
  <si>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</si>
  <si>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</si>
  <si>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</si>
  <si>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</si>
  <si>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</si>
  <si>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</si>
  <si>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</si>
  <si>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</si>
  <si>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</si>
  <si>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</si>
  <si>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</si>
  <si>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</si>
  <si>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</si>
  <si>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</si>
  <si>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</si>
  <si>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</si>
  <si>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</si>
  <si>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</si>
  <si>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</si>
  <si>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</si>
  <si>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</si>
  <si>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</si>
  <si>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</si>
  <si>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</si>
  <si>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</si>
  <si>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</si>
  <si>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</si>
  <si>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</si>
  <si>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</si>
  <si>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</si>
  <si>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</si>
  <si>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</si>
  <si>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</si>
  <si>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</si>
  <si>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</si>
  <si>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</si>
  <si>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</si>
  <si>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</si>
  <si>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</si>
  <si>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</si>
  <si>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</si>
  <si>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</si>
  <si>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</si>
  <si>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</si>
  <si>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</si>
  <si>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</si>
  <si>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</si>
  <si>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</si>
  <si>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</si>
  <si>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</si>
  <si>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</si>
  <si>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</si>
  <si>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</si>
  <si>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</si>
  <si>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</si>
  <si>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</si>
  <si>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</si>
  <si>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</si>
  <si>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</si>
  <si>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</si>
  <si>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</si>
  <si>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</si>
  <si>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</si>
  <si>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</si>
  <si>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</si>
  <si>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</si>
  <si>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</si>
  <si>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</si>
  <si>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</si>
  <si>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</si>
  <si>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</si>
  <si>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</si>
  <si>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</si>
  <si>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</si>
  <si>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</si>
  <si>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</si>
  <si>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</si>
  <si>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</si>
  <si>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</si>
  <si>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</si>
  <si>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</si>
  <si>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</si>
  <si>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</si>
  <si>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</si>
  <si>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</si>
  <si>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</si>
  <si>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</si>
  <si>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</si>
  <si>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</si>
  <si>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</si>
  <si>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</si>
  <si>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</si>
  <si>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</si>
  <si>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</si>
  <si>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</si>
  <si>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</si>
  <si>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</si>
  <si>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</si>
  <si>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</si>
  <si>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</si>
  <si>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</si>
  <si>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</si>
  <si>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</si>
  <si>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</si>
  <si>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</si>
  <si>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</si>
  <si>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</si>
  <si>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</si>
  <si>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</si>
  <si>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</si>
  <si>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</si>
  <si>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</si>
  <si>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</si>
  <si>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</si>
  <si>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</si>
  <si>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</si>
  <si>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</si>
  <si>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</si>
  <si>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</si>
  <si>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</si>
  <si>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</si>
  <si>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</si>
  <si>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</si>
  <si>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</si>
  <si>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</si>
  <si>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</si>
  <si>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</si>
  <si>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</si>
  <si>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</si>
  <si>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</si>
  <si>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</si>
  <si>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</si>
  <si>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</si>
  <si>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</si>
  <si>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</si>
  <si>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</si>
  <si>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</si>
  <si>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</si>
  <si>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</si>
  <si>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</si>
  <si>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</si>
  <si>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</si>
  <si>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</si>
  <si>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</si>
  <si>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</si>
  <si>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</si>
  <si>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</si>
  <si>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</si>
  <si>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</si>
  <si>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</si>
  <si>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</si>
  <si>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</si>
  <si>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</si>
  <si>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</si>
  <si>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</si>
  <si>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</si>
  <si>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</si>
  <si>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</si>
  <si>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</si>
  <si>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</si>
  <si>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</si>
  <si>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</si>
  <si>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</si>
  <si>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</si>
  <si>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</si>
  <si>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</si>
  <si>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</si>
  <si>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</si>
  <si>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</si>
  <si>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</si>
  <si>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</si>
  <si>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</si>
  <si>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</si>
  <si>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</si>
  <si>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</si>
  <si>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</si>
  <si>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</si>
  <si>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</si>
  <si>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</si>
  <si>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</si>
  <si>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</si>
  <si>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</si>
  <si>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</si>
  <si>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</si>
  <si>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</si>
  <si>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</si>
  <si>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</si>
  <si>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</si>
  <si>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</si>
  <si>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</si>
  <si>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</si>
  <si>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</si>
  <si>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</si>
  <si>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</si>
  <si>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</si>
  <si>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</si>
  <si>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</si>
  <si>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</si>
  <si>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</si>
  <si>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</si>
  <si>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</si>
  <si>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</si>
  <si>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</si>
  <si>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</si>
  <si>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</si>
  <si>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</si>
  <si>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</si>
  <si>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</si>
  <si>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</si>
  <si>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</si>
  <si>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</si>
  <si>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</si>
  <si>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</si>
  <si>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</si>
  <si>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</si>
  <si>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</si>
  <si>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</si>
  <si>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</si>
  <si>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</si>
  <si>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</si>
  <si>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</si>
  <si>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</si>
  <si>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</si>
  <si>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</si>
  <si>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</si>
  <si>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</si>
  <si>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</si>
  <si>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</si>
  <si>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</si>
  <si>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</si>
  <si>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</si>
  <si>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</si>
  <si>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</si>
  <si>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</si>
  <si>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</si>
  <si>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</si>
  <si>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</si>
  <si>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</si>
  <si>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</si>
  <si>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</si>
  <si>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</si>
  <si>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</si>
  <si>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</si>
  <si>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</si>
  <si>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</si>
  <si>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</si>
  <si>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</si>
  <si>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</si>
  <si>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</si>
  <si>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</si>
  <si>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</si>
  <si>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</si>
  <si>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</si>
  <si>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</si>
  <si>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</si>
  <si>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</si>
  <si>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</si>
  <si>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</si>
  <si>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</si>
  <si>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</si>
  <si>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</si>
  <si>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</si>
  <si>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</si>
  <si>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</si>
  <si>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</si>
  <si>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</si>
  <si>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</si>
  <si>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</si>
  <si>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</si>
  <si>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</si>
  <si>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</si>
  <si>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</si>
  <si>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</si>
  <si>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</si>
  <si>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</si>
  <si>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</si>
  <si>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</si>
  <si>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</si>
  <si>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</si>
  <si>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</si>
  <si>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</si>
  <si>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</si>
  <si>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</si>
  <si>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</si>
  <si>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</si>
  <si>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</si>
  <si>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</si>
  <si>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</si>
  <si>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</si>
  <si>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</si>
  <si>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</si>
  <si>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</si>
  <si>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</si>
  <si>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</si>
  <si>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</si>
  <si>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</si>
  <si>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</si>
  <si>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</si>
  <si>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</si>
  <si>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</si>
  <si>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</si>
  <si>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</si>
  <si>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</si>
  <si>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</si>
  <si>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</si>
  <si>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</si>
  <si>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</si>
  <si>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</si>
  <si>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</si>
  <si>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</si>
  <si>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</si>
  <si>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</si>
  <si>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</si>
  <si>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</si>
  <si>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</si>
  <si>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</si>
  <si>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</si>
  <si>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</si>
  <si>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</si>
  <si>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</si>
  <si>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</si>
  <si>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</si>
  <si>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</si>
  <si>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</si>
  <si>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</si>
  <si>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</si>
  <si>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</si>
  <si>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</si>
  <si>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</si>
  <si>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</si>
  <si>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</si>
  <si>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</si>
  <si>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</si>
  <si>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</si>
  <si>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</si>
  <si>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</si>
  <si>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</si>
  <si>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</si>
  <si>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</si>
  <si>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</si>
  <si>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</si>
  <si>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</si>
  <si>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</si>
  <si>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</si>
  <si>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</si>
  <si>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</si>
  <si>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</si>
  <si>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</si>
  <si>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</si>
  <si>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</si>
  <si>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</si>
  <si>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</si>
  <si>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</si>
  <si>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</si>
  <si>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</si>
  <si>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</si>
  <si>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</si>
  <si>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</si>
  <si>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</si>
  <si>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</si>
  <si>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</si>
  <si>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</si>
  <si>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</si>
  <si>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</si>
  <si>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</si>
  <si>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</si>
  <si>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</si>
  <si>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</si>
  <si>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</si>
  <si>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</si>
  <si>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</si>
  <si>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</si>
  <si>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</si>
  <si>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</si>
  <si>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</si>
  <si>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</si>
  <si>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</si>
  <si>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</si>
  <si>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</si>
  <si>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</si>
  <si>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</si>
  <si>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</si>
  <si>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</si>
  <si>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</si>
  <si>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</si>
  <si>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</si>
  <si>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</si>
  <si>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</si>
  <si>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</si>
  <si>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</si>
  <si>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</si>
  <si>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</si>
  <si>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</si>
  <si>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</si>
  <si>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</si>
  <si>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</si>
  <si>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</si>
  <si>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</si>
  <si>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</si>
  <si>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</si>
  <si>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</si>
  <si>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</si>
  <si>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</si>
  <si>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</si>
  <si>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</si>
  <si>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</si>
  <si>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</si>
  <si>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</si>
  <si>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</si>
  <si>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</si>
  <si>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</si>
  <si>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</si>
  <si>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</si>
  <si>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</si>
  <si>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</si>
  <si>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</si>
  <si>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</si>
  <si>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</si>
  <si>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</si>
  <si>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</si>
  <si>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</si>
  <si>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</si>
  <si>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</si>
  <si>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</si>
  <si>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</si>
  <si>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</si>
  <si>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</si>
  <si>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</si>
  <si>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</si>
  <si>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</si>
  <si>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</si>
  <si>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</si>
  <si>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</si>
  <si>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</si>
  <si>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</si>
  <si>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</si>
  <si>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</si>
  <si>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</si>
  <si>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</si>
  <si>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</si>
  <si>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</si>
  <si>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</si>
  <si>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</si>
  <si>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</si>
  <si>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</si>
  <si>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</si>
  <si>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</si>
  <si>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</si>
  <si>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</si>
  <si>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</si>
  <si>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</si>
  <si>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</si>
  <si>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</si>
  <si>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</si>
  <si>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</si>
  <si>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</si>
  <si>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</si>
  <si>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</si>
  <si>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</si>
  <si>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</si>
  <si>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</si>
  <si>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</si>
  <si>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</si>
  <si>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</si>
  <si>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</si>
  <si>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</si>
  <si>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</si>
  <si>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</si>
  <si>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</si>
  <si>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</si>
  <si>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</si>
  <si>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</si>
  <si>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</si>
  <si>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</si>
  <si>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</si>
  <si>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</si>
  <si>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</si>
  <si>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</si>
  <si>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</si>
  <si>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</si>
  <si>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</si>
  <si>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</si>
  <si>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</si>
  <si>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</si>
  <si>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</si>
  <si>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</si>
  <si>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</si>
  <si>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</si>
  <si>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</si>
  <si>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</si>
  <si>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</si>
  <si>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</si>
  <si>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</si>
  <si>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</si>
  <si>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</si>
  <si>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</si>
  <si>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</si>
  <si>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</si>
  <si>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</si>
  <si>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</si>
  <si>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</si>
  <si>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</si>
  <si>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</si>
  <si>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</si>
  <si>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</si>
  <si>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</si>
  <si>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</si>
  <si>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</si>
  <si>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</si>
  <si>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</si>
  <si>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</si>
  <si>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</si>
  <si>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</si>
  <si>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</si>
  <si>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</si>
  <si>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</si>
  <si>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</si>
  <si>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</si>
  <si>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</si>
  <si>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</si>
  <si>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</si>
  <si>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</si>
  <si>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</si>
  <si>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</si>
  <si>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</si>
  <si>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</si>
  <si>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</si>
  <si>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</si>
  <si>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</si>
  <si>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</si>
  <si>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</si>
  <si>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</si>
  <si>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</si>
  <si>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</si>
  <si>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</si>
  <si>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</si>
  <si>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</si>
  <si>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</si>
  <si>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</si>
  <si>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</si>
  <si>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</si>
  <si>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</si>
  <si>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</si>
  <si>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</si>
  <si>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</si>
  <si>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</si>
  <si>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</si>
  <si>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</si>
  <si>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</si>
  <si>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</si>
  <si>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</si>
  <si>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</si>
  <si>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</si>
  <si>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</si>
  <si>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</si>
  <si>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</si>
  <si>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</si>
  <si>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</si>
  <si>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</si>
  <si>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</si>
  <si>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</si>
  <si>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</si>
  <si>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</si>
  <si>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</si>
  <si>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</si>
  <si>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</si>
  <si>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</si>
  <si>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</si>
  <si>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</si>
  <si>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</si>
  <si>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</si>
  <si>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</si>
  <si>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</si>
  <si>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</si>
  <si>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</si>
  <si>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</si>
  <si>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</si>
  <si>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</si>
  <si>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</si>
  <si>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</si>
  <si>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</si>
  <si>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</si>
  <si>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</si>
  <si>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</si>
  <si>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</si>
  <si>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</si>
  <si>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</si>
  <si>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</si>
  <si>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</si>
  <si>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</si>
  <si>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</si>
  <si>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</si>
  <si>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</si>
  <si>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</si>
  <si>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</si>
  <si>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</si>
  <si>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</si>
  <si>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</si>
  <si>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</si>
  <si>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</si>
  <si>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</si>
  <si>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</si>
  <si>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</si>
  <si>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</si>
  <si>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</si>
  <si>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</si>
  <si>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</si>
  <si>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</si>
  <si>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</si>
  <si>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</si>
  <si>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</si>
  <si>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</si>
  <si>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</si>
  <si>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</si>
  <si>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</si>
  <si>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</si>
  <si>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</si>
  <si>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</si>
  <si>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</si>
  <si>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</si>
  <si>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</si>
  <si>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</si>
  <si>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</si>
  <si>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</si>
  <si>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</si>
  <si>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</si>
  <si>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</si>
  <si>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</si>
  <si>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</si>
  <si>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</si>
  <si>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</si>
  <si>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</si>
  <si>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</si>
  <si>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</si>
  <si>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</si>
  <si>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</si>
  <si>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</si>
  <si>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</si>
  <si>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</si>
  <si>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</si>
  <si>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</si>
  <si>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</si>
  <si>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</si>
  <si>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</si>
  <si>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</si>
  <si>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</si>
  <si>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</si>
  <si>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</si>
  <si>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</si>
  <si>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</si>
  <si>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</si>
  <si>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</si>
  <si>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</si>
  <si>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</si>
  <si>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</si>
  <si>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</si>
  <si>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</si>
  <si>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</si>
  <si>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</si>
  <si>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</si>
  <si>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</si>
  <si>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</si>
  <si>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</si>
  <si>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</si>
  <si>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</si>
  <si>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</si>
  <si>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</si>
  <si>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</si>
  <si>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</si>
  <si>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</si>
  <si>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</si>
  <si>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</si>
  <si>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</si>
  <si>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</si>
  <si>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</si>
  <si>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</si>
  <si>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</si>
  <si>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</si>
  <si>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</si>
  <si>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</si>
  <si>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</si>
  <si>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</si>
  <si>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</si>
  <si>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</si>
  <si>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</si>
  <si>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</si>
  <si>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</si>
  <si>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</si>
  <si>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</si>
  <si>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</si>
  <si>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</si>
  <si>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</si>
  <si>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</si>
  <si>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</si>
  <si>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</si>
  <si>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</si>
  <si>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</si>
  <si>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</si>
  <si>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</si>
  <si>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</si>
  <si>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</si>
  <si>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</si>
  <si>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</si>
  <si>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</si>
  <si>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</si>
  <si>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</si>
  <si>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</si>
  <si>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</si>
  <si>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</si>
  <si>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</si>
  <si>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</si>
  <si>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</si>
  <si>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</si>
  <si>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</si>
  <si>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</si>
  <si>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</si>
  <si>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</si>
  <si>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</si>
  <si>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</si>
  <si>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</si>
  <si>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</si>
  <si>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</si>
  <si>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</si>
  <si>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</si>
  <si>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</si>
  <si>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</si>
  <si>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</si>
  <si>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</si>
  <si>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</si>
  <si>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</si>
  <si>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</si>
  <si>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</si>
  <si>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</si>
  <si>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</si>
  <si>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</si>
  <si>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</si>
  <si>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</si>
  <si>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</si>
  <si>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</si>
  <si>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</si>
  <si>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</si>
  <si>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</si>
  <si>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</si>
  <si>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</si>
  <si>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</si>
  <si>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</si>
  <si>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</si>
  <si>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</si>
  <si>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</si>
  <si>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</si>
  <si>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</si>
  <si>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</si>
  <si>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</si>
  <si>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</si>
  <si>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</si>
  <si>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</si>
  <si>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</si>
  <si>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</si>
  <si>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</si>
  <si>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</si>
  <si>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</si>
  <si>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</si>
  <si>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</si>
  <si>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</si>
  <si>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</si>
  <si>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</si>
  <si>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</si>
  <si>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</si>
  <si>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</si>
  <si>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</si>
  <si>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</si>
  <si>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</si>
  <si>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</si>
  <si>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</si>
  <si>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</si>
  <si>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</si>
  <si>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</si>
  <si>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</si>
  <si>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</si>
  <si>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</si>
  <si>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</si>
  <si>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</si>
  <si>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</si>
  <si>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</si>
  <si>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</si>
  <si>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</si>
  <si>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</si>
  <si>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</si>
  <si>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</si>
  <si>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</si>
  <si>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</si>
  <si>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</si>
  <si>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</si>
  <si>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</si>
  <si>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</si>
  <si>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</si>
  <si>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</si>
  <si>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</si>
  <si>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</si>
  <si>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</si>
  <si>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</si>
  <si>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</si>
  <si>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</si>
  <si>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</si>
  <si>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</si>
  <si>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</si>
  <si>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</si>
  <si>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</si>
  <si>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</si>
  <si>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</si>
  <si>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</si>
  <si>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</si>
  <si>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</si>
  <si>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</si>
  <si>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</si>
  <si>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</si>
  <si>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</si>
  <si>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</si>
  <si>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</si>
  <si>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</si>
  <si>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</si>
  <si>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</si>
  <si>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</si>
  <si>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</si>
  <si>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</si>
  <si>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</si>
  <si>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</si>
  <si>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</si>
  <si>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</si>
  <si>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</si>
  <si>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</si>
  <si>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</si>
  <si>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</si>
  <si>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</si>
  <si>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</si>
  <si>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</si>
  <si>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</si>
  <si>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</si>
  <si>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</si>
  <si>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</si>
  <si>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</si>
  <si>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</si>
  <si>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</si>
  <si>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</si>
  <si>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</si>
  <si>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</si>
  <si>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</si>
  <si>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</si>
  <si>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</si>
  <si>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</si>
  <si>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</si>
  <si>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</si>
  <si>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</si>
  <si>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</si>
  <si>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</si>
  <si>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</si>
  <si>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</si>
  <si>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</si>
  <si>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</si>
  <si>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</si>
  <si>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</si>
  <si>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</si>
  <si>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</si>
  <si>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</si>
  <si>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</si>
  <si>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</si>
  <si>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</si>
  <si>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</si>
  <si>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</si>
  <si>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</si>
  <si>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</si>
  <si>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</si>
  <si>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</si>
  <si>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</si>
  <si>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</si>
  <si>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</si>
  <si>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</si>
  <si>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</si>
  <si>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</si>
  <si>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</si>
  <si>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</si>
  <si>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</si>
  <si>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</si>
  <si>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</si>
  <si>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</si>
  <si>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</si>
  <si>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</si>
  <si>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</si>
  <si>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</si>
  <si>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</si>
  <si>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</si>
  <si>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</si>
  <si>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</si>
  <si>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</si>
  <si>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</si>
  <si>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</si>
  <si>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</si>
  <si>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</si>
  <si>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</si>
  <si>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</si>
  <si>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</si>
  <si>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</si>
  <si>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</si>
  <si>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</si>
  <si>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</si>
  <si>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</si>
  <si>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</si>
  <si>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</si>
  <si>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</si>
  <si>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</si>
  <si>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</si>
  <si>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</si>
  <si>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</si>
  <si>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</si>
  <si>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</si>
  <si>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</si>
  <si>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</si>
  <si>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</si>
  <si>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</si>
  <si>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</si>
  <si>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</si>
  <si>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</si>
  <si>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</si>
  <si>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</si>
  <si>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</si>
  <si>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</si>
  <si>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</si>
  <si>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</si>
  <si>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</si>
  <si>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</si>
  <si>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</si>
  <si>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</si>
  <si>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</si>
  <si>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</si>
  <si>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</si>
  <si>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</si>
  <si>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</si>
  <si>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</si>
  <si>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</si>
  <si>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</si>
  <si>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</si>
  <si>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</si>
  <si>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</si>
  <si>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</si>
  <si>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</si>
  <si>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</si>
  <si>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</si>
  <si>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</si>
  <si>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</si>
  <si>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</si>
  <si>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</si>
  <si>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</si>
  <si>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</si>
  <si>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</si>
  <si>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</si>
  <si>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</si>
  <si>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</si>
  <si>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</si>
  <si>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</si>
  <si>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</si>
  <si>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</si>
  <si>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</si>
  <si>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</si>
  <si>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</si>
  <si>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</si>
  <si>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</si>
  <si>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</si>
  <si>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</si>
  <si>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</si>
  <si>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</si>
  <si>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</si>
  <si>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</si>
  <si>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</si>
  <si>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</si>
  <si>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</si>
  <si>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</si>
  <si>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</si>
  <si>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</si>
  <si>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</si>
  <si>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</si>
  <si>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</si>
  <si>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</si>
  <si>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</si>
  <si>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</si>
  <si>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</si>
  <si>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</si>
  <si>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</si>
  <si>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</si>
  <si>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</si>
  <si>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</si>
  <si>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</si>
  <si>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</si>
  <si>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</si>
  <si>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</si>
  <si>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</si>
  <si>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</si>
  <si>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</si>
  <si>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</si>
  <si>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</si>
  <si>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</si>
  <si>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</si>
  <si>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</si>
  <si>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</si>
  <si>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</si>
  <si>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</si>
  <si>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</si>
  <si>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</si>
  <si>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</si>
  <si>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</si>
  <si>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</si>
  <si>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</si>
  <si>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</si>
  <si>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</si>
  <si>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</si>
  <si>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</si>
  <si>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</si>
  <si>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</si>
  <si>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</si>
  <si>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</si>
  <si>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</si>
  <si>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</si>
  <si>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</si>
  <si>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</si>
  <si>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</si>
  <si>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</si>
  <si>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</si>
  <si>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</si>
  <si>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</si>
  <si>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</si>
  <si>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</si>
  <si>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</si>
  <si>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</si>
  <si>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</si>
  <si>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</si>
  <si>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</si>
  <si>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</si>
  <si>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</si>
  <si>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</si>
  <si>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</si>
  <si>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</si>
  <si>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</si>
  <si>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</si>
  <si>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</si>
  <si>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</si>
  <si>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</si>
  <si>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</si>
  <si>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</si>
  <si>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</si>
  <si>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</si>
  <si>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</si>
  <si>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</si>
  <si>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</si>
  <si>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</si>
  <si>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</si>
  <si>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</si>
  <si>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</si>
  <si>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</si>
  <si>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</si>
  <si>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</si>
  <si>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</si>
  <si>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</si>
  <si>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</si>
  <si>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</si>
  <si>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</si>
  <si>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</si>
  <si>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</si>
  <si>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</si>
  <si>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</si>
  <si>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</si>
  <si>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</si>
  <si>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</si>
  <si>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</si>
  <si>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</si>
  <si>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</si>
  <si>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</si>
  <si>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</si>
  <si>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</si>
  <si>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</si>
  <si>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</si>
  <si>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</si>
  <si>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</si>
  <si>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</si>
  <si>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</si>
  <si>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</si>
  <si>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</si>
  <si>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</si>
  <si>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</si>
  <si>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</si>
  <si>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</si>
  <si>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</si>
  <si>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</si>
  <si>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</si>
  <si>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</si>
  <si>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</si>
  <si>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</si>
  <si>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</si>
  <si>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</si>
  <si>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</si>
  <si>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</si>
  <si>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</si>
  <si>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</si>
  <si>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</si>
  <si>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</si>
  <si>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</si>
  <si>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</si>
  <si>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</si>
  <si>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</si>
  <si>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</si>
  <si>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</si>
  <si>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</si>
  <si>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</si>
  <si>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</si>
  <si>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</si>
  <si>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</si>
  <si>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</si>
  <si>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</si>
  <si>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</si>
  <si>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</si>
  <si>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</si>
  <si>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</si>
  <si>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</si>
  <si>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</si>
  <si>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</si>
  <si>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</si>
  <si>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</si>
  <si>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</si>
  <si>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</si>
  <si>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</si>
  <si>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</si>
  <si>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</si>
  <si>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</si>
  <si>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</si>
  <si>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</si>
  <si>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</si>
  <si>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</si>
  <si>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</si>
  <si>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</si>
  <si>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</si>
  <si>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</si>
  <si>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</si>
  <si>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</si>
  <si>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</si>
  <si>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</si>
  <si>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</si>
  <si>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</si>
  <si>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</si>
  <si>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</si>
  <si>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</si>
  <si>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</si>
  <si>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</si>
  <si>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</si>
  <si>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</si>
  <si>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</si>
  <si>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</si>
  <si>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</si>
  <si>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</si>
  <si>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</si>
  <si>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</si>
  <si>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</si>
  <si>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</si>
  <si>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</si>
  <si>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</si>
  <si>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</si>
  <si>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</si>
  <si>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</si>
  <si>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</si>
  <si>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</si>
  <si>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</si>
  <si>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</si>
  <si>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</si>
  <si>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</si>
  <si>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</si>
  <si>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</si>
  <si>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</si>
  <si>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</si>
  <si>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</si>
  <si>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</si>
  <si>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</si>
  <si>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</si>
  <si>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</si>
  <si>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</si>
  <si>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</si>
  <si>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</si>
  <si>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</si>
  <si>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</si>
  <si>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</si>
  <si>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</si>
  <si>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</si>
  <si>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</si>
  <si>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</si>
  <si>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</si>
  <si>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</si>
  <si>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</si>
  <si>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</si>
  <si>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</si>
  <si>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</si>
  <si>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</si>
  <si>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</si>
  <si>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</si>
  <si>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</si>
  <si>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</si>
  <si>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</si>
  <si>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</si>
  <si>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</si>
  <si>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</si>
  <si>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</si>
  <si>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</si>
  <si>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</si>
  <si>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</si>
  <si>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</si>
  <si>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</si>
  <si>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</si>
  <si>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</si>
  <si>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</si>
  <si>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</si>
  <si>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</si>
  <si>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</si>
  <si>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</si>
  <si>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</si>
  <si>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</si>
  <si>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</si>
  <si>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</si>
  <si>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</si>
  <si>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</si>
  <si>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</si>
  <si>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</si>
  <si>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</si>
  <si>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</si>
  <si>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</si>
  <si>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</si>
  <si>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</si>
  <si>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</si>
  <si>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</si>
  <si>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</si>
  <si>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</si>
  <si>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</si>
  <si>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</si>
  <si>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</si>
  <si>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</si>
  <si>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</si>
  <si>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</si>
  <si>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</si>
  <si>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</si>
  <si>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</si>
  <si>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</si>
  <si>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</si>
  <si>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</si>
  <si>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</si>
  <si>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</si>
  <si>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</si>
  <si>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</si>
  <si>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</si>
  <si>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</si>
  <si>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</si>
  <si>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</si>
  <si>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</si>
  <si>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</si>
  <si>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</si>
  <si>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</si>
  <si>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</si>
  <si>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</si>
  <si>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</si>
  <si>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</si>
  <si>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</si>
  <si>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</si>
  <si>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</si>
  <si>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</si>
  <si>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</si>
  <si>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</si>
  <si>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</si>
  <si>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</si>
  <si>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</si>
  <si>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</si>
  <si>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</si>
  <si>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</si>
  <si>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</si>
  <si>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</si>
  <si>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</si>
  <si>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</si>
  <si>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</si>
  <si>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</si>
  <si>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</si>
  <si>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</si>
  <si>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</si>
  <si>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</si>
  <si>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</si>
  <si>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</si>
  <si>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</si>
  <si>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</si>
  <si>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</si>
  <si>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</si>
  <si>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</si>
  <si>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</si>
  <si>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</si>
  <si>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</si>
  <si>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</si>
  <si>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</si>
  <si>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</si>
  <si>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</si>
  <si>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</si>
  <si>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</si>
  <si>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</si>
  <si>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</si>
  <si>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</si>
  <si>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</si>
  <si>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</si>
  <si>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</si>
  <si>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</si>
  <si>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</si>
  <si>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</si>
  <si>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</si>
  <si>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</si>
  <si>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</si>
  <si>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</si>
  <si>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</si>
  <si>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</si>
  <si>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</si>
  <si>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</si>
  <si>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</si>
  <si>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</si>
  <si>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</si>
  <si>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</si>
  <si>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</si>
  <si>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</si>
  <si>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</si>
  <si>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</si>
  <si>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</si>
  <si>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</si>
  <si>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</si>
  <si>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</si>
  <si>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</si>
  <si>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</si>
  <si>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</si>
  <si>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</si>
  <si>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</si>
  <si>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</si>
  <si>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</si>
  <si>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</si>
  <si>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</si>
  <si>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</si>
  <si>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</si>
  <si>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</si>
  <si>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</si>
  <si>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</si>
  <si>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</si>
  <si>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</si>
  <si>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</si>
  <si>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</si>
  <si>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</si>
  <si>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</si>
  <si>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</si>
  <si>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</si>
  <si>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</si>
  <si>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</si>
  <si>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</si>
  <si>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</si>
  <si>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</si>
  <si>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</si>
  <si>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</si>
  <si>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</si>
  <si>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</si>
  <si>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</si>
  <si>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</si>
  <si>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</si>
  <si>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</si>
  <si>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</si>
  <si>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</si>
  <si>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</si>
  <si>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</si>
  <si>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</si>
  <si>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</si>
  <si>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</si>
  <si>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</si>
  <si>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</si>
  <si>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</si>
  <si>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</si>
  <si>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</si>
  <si>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</si>
  <si>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</si>
  <si>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</si>
  <si>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</si>
  <si>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</si>
  <si>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</si>
  <si>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</si>
  <si>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</si>
  <si>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</si>
  <si>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</si>
  <si>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</si>
  <si>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</si>
  <si>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</si>
  <si>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</si>
  <si>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</si>
  <si>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</si>
  <si>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</si>
  <si>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</si>
  <si>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</si>
  <si>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</si>
  <si>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</si>
  <si>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</si>
  <si>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</si>
  <si>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</si>
  <si>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</si>
  <si>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</si>
  <si>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</si>
  <si>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</si>
  <si>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</si>
  <si>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</si>
  <si>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</si>
  <si>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</si>
  <si>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</si>
  <si>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</si>
  <si>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</si>
  <si>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</si>
  <si>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</si>
  <si>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</si>
  <si>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</si>
  <si>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</si>
  <si>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</si>
  <si>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</si>
  <si>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</si>
  <si>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</si>
  <si>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</si>
  <si>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</si>
  <si>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</si>
  <si>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</si>
  <si>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</si>
  <si>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</si>
  <si>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</si>
  <si>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</si>
  <si>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</si>
  <si>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</si>
  <si>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</si>
  <si>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</si>
  <si>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</si>
  <si>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</si>
  <si>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</si>
  <si>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</si>
  <si>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</si>
  <si>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</si>
  <si>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</si>
  <si>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</si>
  <si>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</si>
  <si>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</si>
  <si>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</si>
  <si>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</si>
  <si>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</si>
  <si>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</si>
  <si>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</si>
  <si>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</si>
  <si>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</si>
  <si>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</si>
  <si>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</si>
  <si>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</si>
  <si>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</si>
  <si>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</si>
  <si>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</si>
  <si>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</si>
  <si>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</si>
  <si>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</si>
  <si>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</si>
  <si>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</si>
  <si>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</si>
  <si>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</si>
  <si>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</si>
  <si>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</si>
  <si>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</si>
  <si>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</si>
  <si>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</si>
  <si>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</si>
  <si>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</si>
  <si>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</si>
  <si>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</si>
  <si>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</si>
  <si>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</si>
  <si>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</si>
  <si>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</si>
  <si>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</si>
  <si>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</si>
  <si>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</si>
  <si>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</si>
  <si>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</si>
  <si>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</si>
  <si>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</si>
  <si>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</si>
  <si>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</si>
  <si>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</si>
  <si>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</si>
  <si>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</si>
  <si>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</si>
  <si>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</si>
  <si>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</si>
  <si>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</si>
  <si>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</si>
  <si>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</si>
  <si>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</si>
  <si>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</si>
  <si>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</si>
  <si>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</si>
  <si>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</si>
  <si>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</si>
  <si>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</si>
  <si>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</si>
  <si>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</si>
  <si>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</si>
  <si>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</si>
  <si>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</si>
  <si>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</si>
  <si>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</si>
  <si>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</si>
  <si>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</si>
  <si>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</si>
  <si>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</si>
  <si>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</si>
  <si>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</si>
  <si>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</si>
  <si>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</si>
  <si>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</si>
  <si>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</si>
  <si>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</si>
  <si>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</si>
  <si>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</si>
  <si>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</si>
  <si>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</si>
  <si>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</si>
  <si>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</si>
  <si>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</si>
  <si>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</si>
  <si>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</si>
  <si>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</si>
  <si>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</si>
  <si>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</si>
  <si>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</si>
  <si>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</si>
  <si>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</si>
  <si>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</si>
  <si>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</si>
  <si>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</si>
  <si>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</si>
  <si>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</si>
  <si>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</si>
  <si>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</si>
  <si>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</si>
  <si>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</si>
  <si>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</si>
  <si>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</si>
  <si>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</si>
  <si>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</si>
  <si>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</si>
  <si>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</si>
  <si>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</si>
  <si>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</si>
  <si>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</si>
  <si>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</si>
  <si>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</si>
  <si>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</si>
  <si>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</si>
  <si>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</si>
  <si>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</si>
  <si>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</si>
  <si>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</si>
  <si>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</si>
  <si>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</si>
  <si>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</si>
  <si>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</si>
  <si>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</si>
  <si>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</si>
  <si>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</si>
  <si>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</si>
  <si>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</si>
  <si>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</si>
  <si>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</si>
  <si>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</si>
  <si>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</si>
  <si>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</si>
  <si>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</si>
  <si>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</si>
  <si>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</si>
  <si>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</si>
  <si>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</si>
  <si>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</si>
  <si>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</si>
  <si>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</si>
  <si>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</si>
  <si>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</si>
  <si>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</si>
  <si>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</si>
  <si>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</si>
  <si>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</si>
  <si>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</si>
  <si>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</si>
  <si>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</si>
  <si>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</si>
  <si>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</si>
  <si>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</si>
  <si>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</si>
  <si>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</si>
  <si>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</si>
  <si>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</si>
  <si>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</si>
  <si>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</si>
  <si>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</si>
  <si>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</si>
  <si>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</si>
  <si>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</si>
  <si>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</si>
  <si>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</si>
  <si>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</si>
  <si>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</si>
  <si>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</si>
  <si>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</si>
  <si>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</si>
  <si>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</si>
  <si>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</si>
  <si>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</si>
  <si>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</si>
  <si>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</si>
  <si>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</si>
  <si>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</si>
  <si>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</si>
  <si>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</si>
  <si>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</si>
  <si>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</si>
  <si>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</si>
  <si>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</si>
  <si>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</si>
  <si>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</si>
  <si>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</si>
  <si>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</si>
  <si>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</si>
  <si>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</si>
  <si>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</si>
  <si>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</si>
  <si>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</si>
  <si>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</si>
  <si>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</si>
  <si>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</si>
  <si>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</si>
  <si>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</si>
  <si>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</si>
  <si>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</si>
  <si>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</si>
  <si>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</si>
  <si>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</si>
  <si>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</si>
  <si>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</si>
  <si>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</si>
  <si>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</si>
  <si>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</si>
  <si>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</si>
  <si>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</si>
  <si>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</si>
  <si>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</si>
  <si>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</si>
  <si>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</si>
  <si>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</si>
  <si>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</si>
  <si>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</si>
  <si>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</si>
  <si>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</si>
  <si>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</si>
  <si>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</si>
  <si>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</si>
  <si>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</si>
  <si>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</si>
  <si>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</si>
  <si>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</si>
  <si>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</si>
  <si>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</si>
  <si>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</si>
  <si>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</si>
  <si>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</si>
  <si>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</si>
  <si>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</si>
  <si>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</si>
  <si>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</si>
  <si>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</si>
  <si>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</si>
  <si>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</si>
  <si>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</si>
  <si>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</si>
  <si>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</si>
  <si>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</si>
  <si>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</si>
  <si>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</si>
  <si>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</si>
  <si>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</si>
  <si>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</si>
  <si>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</si>
  <si>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</si>
  <si>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</si>
  <si>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</si>
  <si>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</si>
  <si>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</si>
  <si>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</si>
  <si>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</si>
  <si>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</si>
  <si>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</si>
  <si>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</si>
  <si>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</si>
  <si>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</si>
  <si>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</si>
  <si>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</si>
  <si>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</si>
  <si>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</si>
  <si>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</si>
  <si>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</si>
  <si>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</si>
  <si>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</si>
  <si>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</si>
  <si>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</si>
  <si>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</si>
  <si>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</si>
  <si>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</si>
  <si>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</si>
  <si>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</si>
  <si>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</si>
  <si>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</si>
  <si>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</si>
  <si>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</si>
  <si>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</si>
  <si>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</si>
  <si>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</si>
  <si>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</si>
  <si>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</si>
  <si>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</si>
  <si>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</si>
  <si>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</si>
  <si>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</si>
  <si>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</si>
  <si>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</si>
  <si>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</si>
  <si>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</si>
  <si>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</si>
  <si>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</si>
  <si>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</si>
  <si>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</si>
  <si>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</si>
  <si>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</si>
  <si>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</si>
  <si>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</si>
  <si>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</si>
  <si>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</si>
  <si>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</si>
  <si>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</si>
  <si>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</si>
  <si>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</si>
  <si>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</si>
  <si>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</si>
  <si>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</si>
  <si>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</si>
  <si>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</si>
  <si>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</si>
  <si>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</si>
  <si>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</si>
  <si>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</si>
  <si>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</si>
  <si>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</si>
  <si>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</si>
  <si>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</si>
  <si>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</si>
  <si>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</si>
  <si>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</si>
  <si>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</si>
  <si>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</si>
  <si>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</si>
  <si>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</si>
  <si>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</si>
  <si>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</si>
  <si>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</si>
  <si>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</si>
  <si>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</si>
  <si>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</si>
  <si>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</si>
  <si>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</si>
  <si>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</si>
  <si>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</si>
  <si>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</si>
  <si>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</si>
  <si>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</si>
  <si>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</si>
  <si>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</si>
  <si>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</si>
  <si>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</si>
  <si>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</si>
  <si>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</si>
  <si>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</si>
  <si>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</si>
  <si>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</si>
  <si>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</si>
  <si>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</si>
  <si>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</si>
  <si>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</si>
  <si>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</si>
  <si>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</si>
  <si>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</si>
  <si>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</si>
  <si>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</si>
  <si>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</si>
  <si>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</si>
  <si>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</si>
  <si>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</si>
  <si>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</si>
  <si>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</si>
  <si>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</si>
  <si>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</si>
  <si>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</si>
  <si>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</si>
  <si>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</si>
  <si>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</si>
  <si>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</si>
  <si>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</si>
  <si>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</si>
  <si>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</si>
  <si>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</si>
  <si>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</si>
  <si>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</si>
  <si>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</si>
  <si>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</si>
  <si>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</si>
  <si>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</si>
  <si>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</si>
  <si>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</si>
  <si>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</si>
  <si>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</si>
  <si>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</si>
  <si>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</si>
  <si>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</si>
  <si>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</si>
  <si>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</si>
  <si>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</si>
  <si>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</si>
  <si>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</si>
  <si>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</si>
  <si>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</si>
  <si>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</si>
  <si>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</si>
  <si>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</si>
  <si>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</si>
  <si>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</si>
  <si>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</si>
  <si>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</si>
  <si>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</si>
  <si>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</si>
  <si>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</si>
  <si>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</si>
  <si>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</si>
  <si>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</si>
  <si>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</si>
  <si>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</si>
  <si>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</si>
  <si>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</si>
  <si>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</si>
  <si>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</si>
  <si>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</si>
  <si>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</si>
  <si>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</si>
  <si>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</si>
  <si>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</si>
  <si>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</si>
  <si>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</si>
  <si>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</si>
  <si>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</si>
  <si>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</si>
  <si>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</si>
  <si>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</si>
  <si>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</si>
  <si>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</si>
  <si>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</si>
  <si>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</si>
  <si>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</si>
  <si>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</si>
  <si>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</si>
  <si>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</si>
  <si>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</si>
  <si>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</si>
  <si>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</si>
  <si>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</si>
  <si>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</si>
  <si>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</si>
  <si>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</si>
  <si>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</si>
  <si>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</si>
  <si>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</si>
  <si>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</si>
  <si>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</si>
  <si>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</si>
  <si>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</si>
  <si>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</si>
  <si>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</si>
  <si>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</si>
  <si>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</si>
  <si>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</si>
  <si>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</si>
  <si>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</si>
  <si>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</si>
  <si>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</si>
  <si>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</si>
  <si>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</si>
  <si>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</si>
  <si>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</si>
  <si>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</si>
  <si>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</si>
  <si>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</si>
  <si>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</si>
  <si>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</si>
  <si>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</si>
  <si>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</si>
  <si>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</si>
  <si>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</si>
  <si>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</si>
  <si>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</si>
  <si>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</si>
  <si>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</si>
  <si>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</si>
  <si>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</si>
  <si>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</si>
  <si>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</si>
  <si>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</si>
  <si>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</si>
  <si>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</si>
  <si>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</si>
  <si>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</si>
  <si>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</si>
  <si>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</si>
  <si>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</si>
  <si>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</si>
  <si>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</si>
  <si>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</si>
  <si>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</si>
  <si>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</si>
  <si>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</si>
  <si>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</si>
  <si>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</si>
  <si>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</si>
  <si>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</si>
  <si>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</si>
  <si>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</si>
  <si>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</si>
  <si>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</si>
  <si>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</si>
  <si>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</si>
  <si>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</si>
  <si>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</si>
  <si>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</si>
  <si>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</si>
  <si>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</si>
  <si>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</si>
  <si>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</si>
  <si>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</si>
  <si>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</si>
  <si>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</si>
  <si>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</si>
  <si>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</si>
  <si>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</si>
  <si>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</si>
  <si>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</si>
  <si>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</si>
  <si>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</si>
  <si>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</si>
  <si>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</si>
  <si>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</si>
  <si>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</si>
  <si>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</si>
  <si>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</si>
  <si>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</si>
  <si>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</si>
  <si>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</si>
  <si>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</si>
  <si>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</si>
  <si>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</si>
  <si>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</si>
  <si>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</si>
  <si>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</si>
  <si>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</si>
  <si>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</si>
  <si>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</si>
  <si>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</si>
  <si>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</si>
  <si>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</si>
  <si>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</si>
  <si>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</si>
  <si>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</si>
  <si>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</si>
  <si>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</si>
  <si>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</si>
  <si>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</si>
  <si>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</si>
  <si>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</si>
  <si>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</si>
  <si>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</si>
  <si>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</si>
  <si>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</si>
  <si>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</si>
  <si>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</si>
  <si>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</si>
  <si>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</si>
  <si>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</si>
  <si>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</si>
  <si>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</si>
  <si>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</si>
  <si>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</si>
  <si>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</si>
  <si>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</si>
  <si>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</si>
  <si>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</si>
  <si>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</si>
  <si>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</si>
  <si>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</si>
  <si>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</si>
  <si>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</si>
  <si>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</si>
  <si>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</si>
  <si>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</si>
  <si>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</si>
  <si>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</si>
  <si>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</si>
  <si>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</si>
  <si>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</si>
  <si>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</si>
  <si>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</si>
  <si>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</si>
  <si>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</si>
  <si>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</si>
  <si>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</si>
  <si>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</si>
  <si>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</si>
  <si>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</si>
  <si>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</si>
  <si>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</si>
  <si>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</si>
  <si>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</si>
  <si>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</si>
  <si>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</si>
  <si>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</si>
  <si>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</si>
  <si>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</si>
  <si>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</si>
  <si>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</si>
  <si>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</si>
  <si>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</si>
  <si>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</si>
  <si>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</si>
  <si>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</si>
  <si>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</si>
  <si>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</si>
  <si>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</si>
  <si>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</si>
  <si>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</si>
  <si>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</si>
  <si>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</si>
  <si>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</si>
  <si>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</si>
  <si>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</si>
  <si>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</si>
  <si>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</si>
  <si>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</si>
  <si>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</si>
  <si>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</si>
  <si>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</si>
  <si>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</si>
  <si>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</si>
  <si>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</si>
  <si>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</si>
  <si>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</si>
  <si>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</si>
  <si>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</si>
  <si>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</si>
  <si>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</si>
  <si>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</si>
  <si>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</si>
  <si>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</si>
  <si>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</si>
  <si>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</si>
  <si>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</si>
  <si>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</si>
  <si>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</si>
  <si>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</si>
  <si>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</si>
  <si>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</si>
  <si>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</si>
  <si>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</si>
  <si>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</si>
  <si>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</si>
  <si>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</si>
  <si>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</si>
  <si>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</si>
  <si>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</si>
  <si>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</si>
  <si>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</si>
  <si>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</si>
  <si>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</si>
  <si>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</si>
  <si>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</si>
  <si>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</si>
  <si>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</si>
  <si>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</si>
  <si>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</si>
  <si>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</si>
  <si>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</si>
  <si>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</si>
  <si>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</si>
  <si>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</si>
  <si>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</si>
  <si>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</si>
  <si>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</si>
  <si>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</si>
  <si>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</si>
  <si>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</si>
  <si>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</si>
  <si>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</si>
  <si>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</si>
  <si>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</si>
  <si>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</si>
  <si>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</si>
  <si>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</si>
  <si>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</si>
  <si>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</si>
  <si>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</si>
  <si>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</si>
  <si>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</si>
  <si>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</si>
  <si>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</si>
  <si>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</si>
  <si>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</si>
  <si>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</si>
  <si>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</si>
  <si>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</si>
  <si>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</si>
  <si>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</si>
  <si>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</si>
  <si>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</si>
  <si>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</si>
  <si>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</si>
  <si>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</si>
  <si>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</si>
  <si>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</si>
  <si>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</si>
  <si>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</si>
  <si>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</si>
  <si>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</si>
  <si>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</si>
  <si>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</si>
  <si>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</si>
  <si>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</si>
  <si>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</si>
  <si>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</si>
  <si>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</si>
  <si>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</si>
  <si>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</si>
  <si>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</si>
  <si>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</si>
  <si>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</si>
  <si>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</si>
  <si>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</si>
  <si>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</si>
  <si>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</si>
  <si>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</si>
  <si>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</si>
  <si>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</si>
  <si>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</si>
  <si>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</si>
  <si>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</si>
  <si>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</si>
  <si>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</si>
  <si>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</si>
  <si>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</si>
  <si>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</si>
  <si>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</si>
  <si>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</si>
  <si>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</si>
  <si>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</si>
  <si>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</si>
  <si>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</si>
  <si>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</si>
  <si>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</si>
  <si>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</si>
  <si>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</si>
  <si>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</si>
  <si>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</si>
  <si>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</si>
  <si>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</si>
  <si>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</si>
  <si>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</si>
  <si>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</si>
  <si>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</si>
  <si>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</si>
  <si>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</si>
  <si>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</si>
  <si>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</si>
  <si>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</si>
  <si>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</si>
  <si>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</si>
  <si>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</si>
  <si>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</si>
  <si>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</si>
  <si>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</si>
  <si>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</si>
  <si>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</si>
  <si>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</si>
  <si>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</si>
  <si>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</si>
  <si>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</si>
  <si>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</si>
  <si>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</si>
  <si>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</si>
  <si>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</si>
  <si>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</si>
  <si>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</si>
  <si>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</si>
  <si>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</si>
  <si>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</si>
  <si>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</si>
  <si>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</si>
  <si>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</si>
  <si>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</si>
  <si>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</si>
  <si>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</si>
  <si>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</si>
  <si>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</si>
  <si>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</si>
  <si>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</si>
  <si>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</si>
  <si>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</si>
  <si>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</si>
  <si>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</si>
  <si>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</si>
  <si>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</si>
  <si>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</si>
  <si>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</si>
  <si>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</si>
  <si>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</si>
  <si>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</si>
  <si>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</si>
  <si>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</si>
  <si>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</si>
  <si>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</si>
  <si>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</si>
  <si>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</si>
  <si>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</si>
  <si>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</si>
  <si>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</si>
  <si>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</si>
  <si>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</si>
  <si>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</si>
  <si>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</si>
  <si>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</si>
  <si>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</si>
  <si>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</si>
  <si>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</si>
  <si>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</si>
  <si>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</si>
  <si>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</si>
  <si>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</si>
  <si>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</si>
  <si>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</si>
  <si>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</si>
  <si>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</si>
  <si>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</si>
  <si>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</si>
  <si>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</si>
  <si>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</si>
  <si>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</si>
  <si>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</si>
  <si>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</si>
  <si>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</si>
  <si>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</si>
  <si>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</si>
  <si>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</si>
  <si>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</si>
  <si>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</si>
  <si>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</si>
  <si>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</si>
  <si>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</si>
  <si>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</si>
  <si>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</si>
  <si>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</si>
  <si>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</si>
  <si>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</si>
  <si>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</si>
  <si>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</si>
  <si>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</si>
  <si>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</si>
  <si>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</si>
  <si>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</si>
  <si>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</si>
  <si>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</si>
  <si>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</si>
  <si>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</si>
  <si>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</si>
  <si>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</si>
  <si>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</si>
  <si>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</si>
  <si>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</si>
  <si>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</si>
  <si>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</si>
  <si>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</si>
  <si>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</si>
  <si>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</si>
  <si>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</si>
  <si>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</si>
  <si>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</si>
  <si>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</si>
  <si>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</si>
  <si>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</si>
  <si>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</si>
  <si>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</si>
  <si>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</si>
  <si>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</si>
  <si>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</si>
  <si>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</si>
  <si>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</si>
  <si>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</si>
  <si>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</si>
  <si>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</si>
  <si>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</si>
  <si>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</si>
  <si>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</si>
  <si>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</si>
  <si>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</si>
  <si>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</si>
  <si>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</si>
  <si>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</si>
  <si>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</si>
  <si>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</si>
  <si>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</si>
  <si>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</si>
  <si>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</si>
  <si>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</si>
  <si>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</si>
  <si>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</si>
  <si>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</si>
  <si>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</si>
  <si>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</si>
  <si>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</si>
  <si>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</si>
  <si>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</si>
  <si>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</si>
  <si>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</si>
  <si>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</si>
  <si>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</si>
  <si>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</si>
  <si>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</si>
  <si>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</si>
  <si>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</si>
  <si>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</si>
  <si>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</si>
  <si>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</si>
  <si>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</si>
  <si>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</si>
  <si>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</si>
  <si>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</si>
  <si>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</si>
  <si>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</si>
  <si>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</si>
  <si>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</si>
  <si>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</si>
  <si>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</si>
  <si>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</si>
  <si>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</si>
  <si>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</si>
  <si>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</si>
  <si>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</si>
  <si>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</si>
  <si>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</si>
  <si>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</si>
  <si>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</si>
  <si>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</si>
  <si>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</si>
  <si>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</si>
  <si>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</si>
  <si>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</si>
  <si>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</si>
  <si>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</si>
  <si>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</si>
  <si>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</si>
  <si>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</si>
  <si>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</si>
  <si>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</si>
  <si>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</si>
  <si>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</si>
  <si>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</si>
  <si>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</si>
  <si>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</si>
  <si>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</si>
  <si>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</si>
  <si>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</si>
  <si>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</si>
  <si>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</si>
  <si>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</si>
  <si>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</si>
  <si>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</si>
  <si>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</si>
  <si>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</si>
  <si>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</si>
  <si>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</si>
  <si>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</si>
  <si>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</si>
  <si>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</si>
  <si>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</si>
  <si>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</si>
  <si>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</si>
  <si>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</si>
  <si>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</si>
  <si>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</si>
  <si>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</si>
  <si>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</si>
  <si>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</si>
  <si>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</si>
  <si>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</si>
  <si>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</si>
  <si>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</si>
  <si>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</si>
  <si>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</si>
  <si>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</si>
  <si>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</si>
  <si>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</si>
  <si>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</si>
  <si>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</si>
  <si>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</si>
  <si>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</si>
  <si>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</si>
  <si>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</si>
  <si>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</si>
  <si>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</si>
  <si>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</si>
  <si>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</si>
  <si>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</si>
  <si>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</si>
  <si>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</si>
  <si>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</si>
  <si>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</si>
  <si>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</si>
  <si>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</si>
  <si>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</si>
  <si>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</si>
  <si>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</si>
  <si>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</si>
  <si>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</si>
  <si>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</si>
  <si>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</si>
  <si>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</si>
  <si>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</si>
  <si>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</si>
  <si>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</si>
  <si>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</si>
  <si>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</si>
  <si>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</si>
  <si>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</si>
  <si>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</si>
  <si>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</si>
  <si>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</si>
  <si>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</si>
  <si>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</si>
  <si>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</si>
  <si>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</si>
  <si>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</si>
  <si>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</si>
  <si>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</si>
  <si>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</si>
  <si>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</si>
  <si>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</si>
  <si>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</si>
  <si>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</si>
  <si>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</si>
  <si>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</si>
  <si>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</si>
  <si>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</si>
  <si>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</si>
  <si>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</si>
  <si>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</si>
  <si>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</si>
  <si>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</si>
  <si>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</si>
  <si>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</si>
  <si>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</si>
  <si>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</si>
  <si>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</si>
  <si>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</si>
  <si>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</si>
  <si>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</si>
  <si>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</si>
  <si>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</si>
  <si>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</si>
  <si>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</si>
  <si>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</si>
  <si>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</si>
  <si>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</si>
  <si>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</si>
  <si>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</si>
  <si>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</si>
  <si>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</si>
  <si>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</si>
  <si>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</si>
  <si>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</si>
  <si>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</si>
  <si>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</si>
  <si>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</si>
  <si>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</si>
  <si>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</si>
  <si>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</si>
  <si>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</si>
  <si>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</si>
  <si>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</si>
  <si>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</si>
  <si>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</si>
  <si>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</si>
  <si>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</si>
  <si>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</si>
  <si>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</si>
  <si>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</si>
  <si>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</si>
  <si>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</si>
  <si>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</si>
  <si>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</si>
  <si>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</si>
  <si>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</si>
  <si>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</si>
  <si>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</si>
  <si>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</si>
  <si>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</si>
  <si>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</si>
  <si>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</si>
  <si>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</si>
  <si>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</si>
  <si>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</si>
  <si>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</si>
  <si>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</si>
  <si>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</si>
  <si>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</si>
  <si>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</si>
  <si>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</si>
  <si>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</si>
  <si>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</si>
  <si>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</si>
  <si>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</si>
  <si>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</si>
  <si>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</si>
  <si>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</si>
  <si>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</si>
  <si>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</si>
  <si>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</si>
  <si>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</si>
  <si>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</si>
  <si>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</si>
  <si>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</si>
  <si>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</si>
  <si>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</si>
  <si>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</si>
  <si>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</si>
  <si>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</si>
  <si>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</si>
  <si>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</si>
  <si>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</si>
  <si>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</si>
  <si>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</si>
  <si>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</si>
  <si>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</si>
  <si>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</si>
  <si>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</si>
  <si>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</si>
  <si>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</si>
  <si>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</si>
  <si>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</si>
  <si>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</si>
  <si>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</si>
  <si>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</si>
  <si>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</si>
  <si>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</si>
  <si>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</si>
  <si>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</si>
  <si>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</si>
  <si>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</si>
  <si>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</si>
  <si>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</si>
  <si>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</si>
  <si>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</si>
  <si>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</si>
  <si>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</si>
  <si>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</si>
  <si>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</si>
  <si>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</si>
  <si>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</si>
  <si>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</si>
  <si>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</si>
  <si>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</si>
  <si>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</si>
  <si>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</si>
  <si>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</si>
  <si>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</si>
  <si>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</si>
  <si>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</si>
  <si>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</si>
  <si>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</si>
  <si>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</si>
  <si>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</si>
  <si>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</si>
  <si>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</si>
  <si>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</si>
  <si>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</si>
  <si>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</si>
  <si>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</si>
  <si>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</si>
  <si>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</si>
  <si>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</si>
  <si>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</si>
  <si>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</si>
  <si>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</si>
  <si>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</si>
  <si>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</si>
  <si>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</si>
  <si>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</si>
  <si>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</si>
  <si>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</si>
  <si>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</si>
  <si>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</si>
  <si>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</si>
  <si>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</si>
  <si>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</si>
  <si>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</si>
  <si>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</si>
  <si>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</si>
  <si>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</si>
  <si>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</si>
  <si>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</si>
  <si>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</si>
  <si>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</si>
  <si>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</si>
  <si>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</si>
  <si>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</si>
  <si>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</si>
  <si>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</si>
  <si>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</si>
  <si>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</si>
  <si>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</si>
  <si>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</si>
  <si>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</si>
  <si>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</si>
  <si>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</si>
  <si>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</si>
  <si>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</si>
  <si>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</si>
  <si>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</si>
  <si>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</si>
  <si>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</si>
  <si>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</si>
  <si>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</si>
  <si>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</si>
  <si>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</si>
  <si>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</si>
  <si>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</si>
  <si>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</si>
  <si>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</si>
  <si>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</si>
  <si>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</si>
  <si>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</si>
  <si>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</si>
  <si>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</si>
  <si>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</si>
  <si>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</si>
  <si>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</si>
  <si>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</si>
  <si>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</si>
  <si>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</si>
  <si>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</si>
  <si>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</si>
  <si>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</si>
  <si>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</si>
  <si>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</si>
  <si>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</si>
  <si>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</si>
  <si>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</si>
  <si>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</si>
  <si>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</si>
  <si>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</si>
  <si>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</si>
  <si>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</si>
  <si>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</si>
  <si>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</si>
  <si>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</si>
  <si>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</si>
  <si>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</si>
  <si>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</si>
  <si>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</si>
  <si>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</si>
  <si>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</si>
  <si>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</si>
  <si>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</si>
  <si>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</si>
  <si>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</si>
  <si>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</si>
  <si>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</si>
  <si>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</si>
  <si>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</si>
  <si>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</si>
  <si>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</si>
  <si>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</si>
  <si>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</si>
  <si>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</si>
  <si>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</si>
  <si>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</si>
  <si>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</si>
  <si>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</si>
  <si>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</si>
  <si>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</si>
  <si>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</si>
  <si>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</si>
  <si>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</si>
  <si>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</si>
  <si>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</si>
  <si>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</si>
  <si>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</si>
  <si>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</si>
  <si>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</si>
  <si>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</si>
  <si>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</si>
  <si>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</si>
  <si>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</si>
  <si>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</si>
  <si>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</si>
  <si>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</si>
  <si>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</si>
  <si>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</si>
  <si>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</si>
  <si>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</si>
  <si>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</si>
  <si>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</si>
  <si>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</si>
  <si>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</si>
  <si>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</si>
  <si>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</si>
  <si>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</si>
  <si>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</si>
  <si>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</si>
  <si>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</si>
  <si>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</si>
  <si>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</si>
  <si>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</si>
  <si>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</si>
  <si>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</si>
  <si>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</si>
  <si>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</si>
  <si>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</si>
  <si>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</si>
  <si>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</si>
  <si>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</si>
  <si>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</si>
  <si>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</si>
  <si>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</si>
  <si>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</si>
  <si>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</si>
  <si>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</si>
  <si>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</si>
  <si>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</si>
  <si>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</si>
  <si>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</si>
  <si>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</si>
  <si>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</si>
  <si>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</si>
  <si>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</si>
  <si>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</si>
  <si>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</si>
  <si>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</si>
  <si>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</si>
  <si>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</si>
  <si>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</si>
  <si>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</si>
  <si>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</si>
  <si>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</si>
  <si>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</si>
  <si>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</si>
  <si>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</si>
  <si>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</si>
  <si>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</si>
  <si>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</si>
  <si>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</si>
  <si>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</si>
  <si>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</si>
  <si>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</si>
  <si>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</si>
  <si>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</si>
  <si>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</si>
  <si>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</si>
  <si>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</si>
  <si>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</si>
  <si>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</si>
  <si>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</si>
  <si>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</si>
  <si>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</si>
  <si>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</si>
  <si>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</si>
  <si>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</si>
  <si>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</si>
  <si>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</si>
  <si>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</si>
  <si>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</si>
  <si>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</si>
  <si>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</si>
  <si>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</si>
  <si>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</si>
  <si>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</si>
  <si>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</si>
  <si>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</si>
  <si>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</si>
  <si>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</si>
  <si>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</si>
  <si>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</si>
  <si>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</si>
  <si>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</si>
  <si>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</si>
  <si>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</si>
  <si>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</si>
  <si>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</si>
  <si>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</si>
  <si>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</si>
  <si>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</si>
  <si>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</si>
  <si>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</si>
  <si>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</si>
  <si>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</si>
  <si>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</si>
  <si>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</si>
  <si>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</si>
  <si>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</si>
  <si>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</si>
  <si>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</si>
  <si>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</si>
  <si>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</si>
  <si>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</si>
  <si>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</si>
  <si>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</si>
  <si>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</si>
  <si>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</si>
  <si>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</si>
  <si>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</si>
  <si>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</si>
  <si>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</si>
  <si>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</si>
  <si>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</si>
  <si>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</si>
  <si>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</si>
  <si>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</si>
  <si>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</si>
  <si>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</si>
  <si>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</si>
  <si>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</si>
  <si>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</si>
  <si>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</si>
  <si>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</si>
  <si>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</si>
  <si>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</si>
  <si>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</si>
  <si>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</si>
  <si>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</si>
  <si>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</si>
  <si>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</si>
  <si>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</si>
  <si>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</si>
  <si>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</si>
  <si>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</si>
  <si>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</si>
  <si>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</si>
  <si>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</si>
  <si>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</si>
  <si>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</si>
  <si>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</si>
  <si>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</si>
  <si>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</si>
  <si>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</si>
  <si>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</si>
  <si>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</si>
  <si>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</si>
  <si>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</si>
  <si>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</si>
  <si>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</si>
  <si>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</si>
  <si>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</si>
  <si>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</si>
  <si>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</si>
  <si>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</si>
  <si>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</si>
  <si>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</si>
  <si>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</si>
  <si>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</si>
  <si>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</si>
  <si>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</si>
  <si>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</si>
  <si>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</si>
  <si>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</si>
  <si>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</si>
  <si>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</si>
  <si>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</si>
  <si>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</si>
  <si>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</si>
  <si>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</si>
  <si>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</si>
  <si>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</si>
  <si>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</si>
  <si>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</si>
  <si>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</si>
  <si>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</si>
  <si>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</si>
  <si>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</si>
  <si>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</si>
  <si>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</si>
  <si>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</si>
  <si>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</si>
  <si>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</si>
  <si>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</si>
  <si>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</si>
  <si>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</si>
  <si>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</si>
  <si>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</si>
  <si>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</si>
  <si>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</si>
  <si>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</si>
  <si>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</si>
  <si>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</si>
  <si>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</si>
  <si>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</si>
  <si>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</si>
  <si>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</si>
  <si>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</si>
  <si>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</si>
  <si>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</si>
  <si>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</si>
  <si>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</si>
  <si>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</si>
  <si>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</si>
  <si>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</si>
  <si>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</si>
  <si>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</si>
  <si>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</si>
  <si>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</si>
  <si>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</si>
  <si>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</si>
  <si>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</si>
  <si>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</si>
  <si>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</si>
  <si>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</si>
  <si>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</si>
  <si>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</si>
  <si>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</si>
  <si>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</si>
  <si>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</si>
  <si>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</si>
  <si>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</si>
  <si>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</si>
  <si>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</si>
  <si>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</si>
  <si>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</si>
  <si>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</si>
  <si>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</si>
  <si>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</si>
  <si>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</si>
  <si>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</si>
  <si>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</si>
  <si>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</si>
  <si>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</si>
  <si>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</si>
  <si>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</si>
  <si>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</si>
  <si>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</si>
  <si>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</si>
  <si>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</si>
  <si>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</si>
  <si>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</si>
  <si>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</si>
  <si>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</si>
  <si>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</si>
  <si>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</si>
  <si>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</si>
  <si>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</si>
  <si>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</si>
  <si>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</si>
  <si>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</si>
  <si>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</si>
  <si>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</si>
  <si>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</si>
  <si>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</si>
  <si>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</si>
  <si>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</si>
  <si>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</si>
  <si>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</si>
  <si>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</si>
  <si>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</si>
  <si>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</si>
  <si>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</si>
  <si>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</si>
  <si>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</si>
  <si>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</si>
  <si>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</si>
  <si>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</si>
  <si>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</si>
  <si>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</si>
  <si>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</si>
  <si>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</si>
  <si>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</si>
  <si>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</si>
  <si>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</si>
  <si>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</si>
  <si>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</si>
  <si>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</si>
  <si>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</si>
  <si>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</si>
  <si>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</si>
  <si>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</si>
  <si>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</si>
  <si>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</si>
  <si>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</si>
  <si>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</si>
  <si>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</si>
  <si>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</si>
  <si>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</si>
  <si>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</si>
  <si>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</si>
  <si>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</si>
  <si>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</si>
  <si>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</si>
  <si>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</si>
  <si>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</si>
  <si>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</si>
  <si>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</si>
  <si>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</si>
  <si>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</si>
  <si>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</si>
  <si>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</si>
  <si>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</si>
  <si>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</si>
  <si>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</si>
  <si>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</si>
  <si>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</si>
  <si>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</si>
  <si>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</si>
  <si>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</si>
  <si>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</si>
  <si>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</si>
  <si>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</si>
  <si>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</si>
  <si>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</si>
  <si>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</si>
  <si>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</si>
  <si>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</si>
  <si>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</si>
  <si>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</si>
  <si>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</si>
  <si>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</si>
  <si>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</si>
  <si>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</si>
  <si>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</si>
  <si>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</si>
  <si>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</si>
  <si>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</si>
  <si>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</si>
  <si>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</si>
  <si>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</si>
  <si>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</si>
  <si>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</si>
  <si>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</si>
  <si>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</si>
  <si>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</si>
  <si>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</si>
  <si>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</si>
  <si>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</si>
  <si>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</si>
  <si>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</si>
  <si>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</si>
  <si>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</si>
  <si>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</si>
  <si>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</si>
  <si>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</si>
  <si>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</si>
  <si>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</si>
  <si>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</si>
  <si>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</si>
  <si>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</si>
  <si>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</si>
  <si>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</si>
  <si>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</si>
  <si>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</si>
  <si>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</si>
  <si>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</si>
  <si>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</si>
  <si>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</si>
  <si>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</si>
  <si>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</si>
  <si>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</si>
  <si>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</si>
  <si>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</si>
  <si>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</si>
  <si>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</si>
  <si>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</si>
  <si>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</si>
  <si>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</si>
  <si>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</si>
  <si>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</si>
  <si>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</si>
  <si>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</si>
  <si>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</si>
  <si>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</si>
  <si>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</si>
  <si>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</si>
  <si>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</si>
  <si>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</si>
  <si>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</si>
  <si>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</si>
  <si>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</si>
  <si>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</si>
  <si>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</si>
  <si>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</si>
  <si>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</si>
  <si>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</si>
  <si>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</si>
  <si>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</si>
  <si>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</si>
  <si>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</si>
  <si>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</si>
  <si>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</si>
  <si>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</si>
  <si>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</si>
  <si>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</si>
  <si>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</si>
  <si>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</si>
  <si>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</si>
  <si>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</si>
  <si>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</si>
  <si>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</si>
  <si>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</si>
  <si>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</si>
  <si>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</si>
  <si>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</si>
  <si>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</si>
  <si>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</si>
  <si>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</si>
  <si>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</si>
  <si>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</si>
  <si>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</si>
  <si>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</si>
  <si>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</si>
  <si>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</si>
  <si>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</si>
  <si>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</si>
  <si>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</si>
  <si>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</si>
  <si>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</si>
  <si>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</si>
  <si>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</si>
  <si>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</si>
  <si>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</si>
  <si>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</si>
  <si>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</si>
  <si>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</si>
  <si>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</si>
  <si>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</si>
  <si>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</si>
  <si>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</si>
  <si>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</si>
  <si>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</si>
  <si>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</si>
  <si>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</si>
  <si>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</si>
  <si>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</si>
  <si>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</si>
  <si>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</si>
  <si>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</si>
  <si>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</si>
  <si>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</si>
  <si>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</si>
  <si>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</si>
  <si>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</si>
  <si>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</si>
  <si>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</si>
  <si>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</si>
  <si>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</si>
  <si>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</si>
  <si>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</si>
  <si>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</si>
  <si>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</si>
  <si>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</si>
  <si>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</si>
  <si>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</si>
  <si>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</si>
  <si>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</si>
  <si>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</si>
  <si>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</si>
  <si>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</si>
  <si>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</si>
  <si>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</si>
  <si>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</si>
  <si>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</si>
  <si>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</si>
  <si>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</si>
  <si>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</si>
  <si>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</si>
  <si>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</si>
  <si>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</si>
  <si>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</si>
  <si>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</si>
  <si>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</si>
  <si>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</si>
  <si>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</si>
  <si>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</si>
  <si>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</si>
  <si>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</si>
  <si>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</si>
  <si>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</si>
  <si>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</si>
  <si>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</si>
  <si>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</si>
  <si>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</si>
  <si>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</si>
  <si>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</si>
  <si>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</si>
  <si>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</si>
  <si>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</si>
  <si>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</si>
  <si>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</si>
  <si>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</si>
  <si>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</si>
  <si>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</si>
  <si>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</si>
  <si>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</si>
  <si>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</si>
  <si>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</si>
  <si>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</si>
  <si>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</si>
  <si>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</si>
  <si>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</si>
  <si>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</si>
  <si>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</si>
  <si>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</si>
  <si>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</si>
  <si>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</si>
  <si>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</si>
  <si>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</si>
  <si>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</si>
  <si>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</si>
  <si>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</si>
  <si>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</si>
  <si>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</si>
  <si>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</si>
  <si>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</si>
  <si>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</si>
  <si>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</si>
  <si>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</si>
  <si>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</si>
  <si>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</si>
  <si>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</si>
  <si>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</si>
  <si>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</si>
  <si>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</si>
  <si>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</si>
  <si>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</si>
  <si>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</si>
  <si>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</si>
  <si>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</si>
  <si>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</si>
  <si>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</si>
  <si>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</si>
  <si>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</si>
  <si>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</si>
  <si>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</si>
  <si>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</si>
  <si>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</si>
  <si>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</si>
  <si>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</si>
  <si>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</si>
  <si>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</si>
  <si>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</si>
  <si>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</si>
  <si>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</si>
  <si>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</si>
  <si>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</si>
  <si>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</si>
  <si>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</si>
  <si>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</si>
  <si>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</si>
  <si>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</si>
  <si>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</si>
  <si>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</si>
  <si>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</si>
  <si>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</si>
  <si>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</si>
  <si>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</si>
  <si>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</si>
  <si>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</si>
  <si>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</si>
  <si>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</si>
  <si>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</si>
  <si>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</si>
  <si>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</si>
  <si>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</si>
  <si>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</si>
  <si>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</si>
  <si>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</si>
  <si>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</si>
  <si>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</si>
  <si>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</si>
  <si>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</si>
  <si>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</si>
  <si>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</si>
  <si>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</si>
  <si>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</si>
  <si>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</si>
  <si>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</si>
  <si>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</si>
  <si>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</si>
  <si>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</si>
  <si>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</si>
  <si>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</si>
  <si>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</si>
  <si>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</si>
  <si>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</si>
  <si>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</si>
  <si>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</si>
  <si>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</si>
  <si>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</si>
  <si>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</si>
  <si>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</si>
  <si>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</si>
  <si>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</si>
  <si>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</si>
  <si>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</si>
  <si>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</si>
  <si>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</si>
  <si>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</si>
  <si>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</si>
  <si>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</si>
  <si>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</si>
  <si>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</si>
  <si>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</si>
  <si>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</si>
  <si>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</si>
  <si>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</si>
  <si>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</si>
  <si>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</si>
  <si>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</si>
  <si>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</si>
  <si>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</si>
  <si>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</si>
  <si>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</si>
  <si>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</si>
  <si>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</si>
  <si>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</si>
  <si>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</si>
  <si>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</si>
  <si>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</si>
  <si>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</si>
  <si>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</si>
  <si>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</si>
  <si>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</si>
  <si>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</si>
  <si>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</si>
  <si>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</si>
  <si>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</si>
  <si>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</si>
  <si>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</si>
  <si>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</si>
  <si>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</si>
  <si>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</si>
  <si>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</si>
  <si>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</si>
  <si>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</si>
  <si>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</si>
  <si>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</si>
  <si>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</si>
  <si>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</si>
  <si>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</si>
  <si>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</si>
  <si>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</si>
  <si>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</si>
  <si>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</si>
  <si>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</si>
  <si>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</si>
  <si>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</si>
  <si>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</si>
  <si>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</si>
  <si>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</si>
  <si>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</si>
  <si>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</si>
  <si>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</si>
  <si>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</si>
  <si>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</si>
  <si>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</si>
  <si>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</si>
  <si>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</si>
  <si>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</si>
  <si>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</si>
  <si>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</si>
  <si>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</si>
  <si>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</si>
  <si>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</si>
  <si>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</si>
  <si>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</si>
  <si>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</si>
  <si>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</si>
  <si>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</si>
  <si>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</si>
  <si>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</si>
  <si>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</si>
  <si>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</si>
  <si>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</si>
  <si>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</si>
  <si>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</si>
  <si>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</si>
  <si>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</si>
  <si>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</si>
  <si>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</si>
  <si>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</si>
  <si>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</si>
  <si>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</si>
  <si>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</si>
  <si>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</si>
  <si>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</si>
  <si>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</si>
  <si>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</si>
  <si>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</si>
  <si>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</si>
  <si>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</si>
  <si>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</si>
  <si>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</si>
  <si>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</si>
  <si>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</si>
  <si>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</si>
  <si>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</si>
  <si>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</si>
  <si>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</si>
  <si>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</si>
  <si>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</si>
  <si>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</si>
  <si>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</si>
  <si>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</si>
  <si>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</si>
  <si>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</si>
  <si>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</si>
  <si>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</si>
  <si>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</si>
  <si>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</si>
  <si>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</si>
  <si>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</si>
  <si>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</si>
  <si>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</si>
  <si>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</si>
  <si>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</si>
  <si>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</si>
  <si>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</si>
  <si>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</si>
  <si>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</si>
  <si>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</si>
  <si>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</si>
  <si>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</si>
  <si>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</si>
  <si>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</si>
  <si>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</si>
  <si>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</si>
  <si>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</si>
  <si>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</si>
  <si>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</si>
  <si>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</si>
  <si>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</si>
  <si>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</si>
  <si>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</si>
  <si>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</si>
  <si>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</si>
  <si>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</si>
  <si>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</si>
  <si>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</si>
  <si>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</si>
  <si>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</si>
  <si>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</si>
  <si>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</si>
  <si>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</si>
  <si>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</si>
  <si>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</si>
  <si>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</si>
  <si>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</si>
  <si>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</si>
  <si>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</si>
  <si>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</si>
  <si>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</si>
  <si>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</si>
  <si>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</si>
  <si>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</si>
  <si>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</si>
  <si>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</si>
  <si>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</si>
  <si>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</si>
  <si>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</si>
  <si>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</si>
  <si>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</si>
  <si>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</si>
  <si>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</si>
  <si>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</si>
  <si>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</si>
  <si>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</si>
  <si>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</si>
  <si>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</si>
  <si>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</si>
  <si>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</si>
  <si>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</si>
  <si>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</si>
  <si>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</si>
  <si>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</si>
  <si>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</si>
  <si>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</si>
  <si>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</si>
  <si>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</si>
  <si>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</si>
  <si>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</si>
  <si>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</si>
  <si>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</si>
  <si>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</si>
  <si>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</si>
  <si>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</si>
  <si>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</si>
  <si>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</si>
  <si>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</si>
  <si>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</si>
  <si>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</si>
  <si>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</si>
  <si>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</si>
  <si>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</si>
  <si>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</si>
  <si>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</si>
  <si>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</si>
  <si>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</si>
  <si>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</si>
  <si>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</si>
  <si>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</si>
  <si>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</si>
  <si>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</si>
  <si>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</si>
  <si>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</si>
  <si>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</si>
  <si>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</si>
  <si>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</si>
  <si>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</si>
  <si>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</si>
  <si>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</si>
  <si>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</si>
  <si>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</si>
  <si>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</si>
  <si>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</si>
  <si>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</si>
  <si>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</si>
  <si>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</si>
  <si>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</si>
  <si>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</si>
  <si>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</si>
  <si>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</si>
  <si>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</si>
  <si>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</si>
  <si>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</si>
  <si>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</si>
  <si>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</si>
  <si>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</si>
  <si>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</si>
  <si>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</si>
  <si>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</si>
  <si>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</si>
  <si>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</si>
  <si>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</si>
  <si>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</si>
  <si>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</si>
  <si>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</si>
  <si>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</si>
  <si>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</si>
  <si>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</si>
  <si>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</si>
  <si>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</si>
  <si>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</si>
  <si>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</si>
  <si>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</si>
  <si>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</si>
  <si>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</si>
  <si>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</si>
  <si>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</si>
  <si>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</si>
  <si>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</si>
  <si>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</si>
  <si>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</si>
  <si>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</si>
  <si>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</si>
  <si>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</si>
  <si>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</si>
  <si>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</si>
  <si>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</si>
  <si>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</si>
  <si>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</si>
  <si>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</si>
  <si>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</si>
  <si>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</si>
  <si>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</si>
  <si>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</si>
  <si>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</si>
  <si>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</si>
  <si>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</si>
  <si>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</si>
  <si>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</si>
  <si>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</si>
  <si>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</si>
  <si>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</si>
  <si>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</si>
  <si>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</si>
  <si>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</si>
  <si>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</si>
  <si>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</si>
  <si>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</si>
  <si>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</si>
  <si>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</si>
  <si>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</si>
  <si>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</si>
  <si>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</si>
  <si>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</si>
  <si>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</si>
  <si>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</si>
  <si>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</si>
  <si>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</si>
  <si>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</si>
  <si>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</si>
  <si>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</si>
  <si>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</si>
  <si>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</si>
  <si>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</si>
  <si>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</si>
  <si>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</si>
  <si>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</si>
  <si>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</si>
  <si>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</si>
  <si>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</si>
  <si>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</si>
  <si>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</si>
  <si>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</si>
  <si>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</si>
  <si>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</si>
  <si>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</si>
  <si>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</si>
  <si>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</si>
  <si>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</si>
  <si>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</si>
  <si>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</si>
  <si>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</si>
  <si>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</si>
  <si>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</si>
  <si>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</si>
  <si>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</si>
  <si>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</si>
  <si>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</si>
  <si>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</si>
  <si>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</si>
  <si>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</si>
  <si>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</si>
  <si>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</si>
  <si>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</si>
  <si>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</si>
  <si>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</si>
  <si>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</si>
  <si>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</si>
  <si>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</si>
  <si>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</si>
  <si>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</si>
  <si>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</si>
  <si>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</si>
  <si>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</si>
  <si>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</si>
  <si>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</si>
  <si>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</si>
  <si>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</si>
  <si>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</si>
  <si>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</si>
  <si>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</si>
  <si>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</si>
  <si>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</si>
  <si>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</si>
  <si>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</si>
  <si>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</si>
  <si>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</si>
  <si>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</si>
  <si>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</si>
  <si>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</si>
  <si>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</si>
  <si>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</si>
  <si>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</si>
  <si>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</si>
  <si>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</si>
  <si>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</si>
  <si>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</si>
  <si>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</si>
  <si>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</si>
  <si>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</si>
  <si>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</si>
  <si>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</si>
  <si>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</si>
  <si>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</si>
  <si>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</si>
  <si>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</si>
  <si>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</si>
  <si>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</si>
  <si>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</si>
  <si>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</si>
  <si>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</si>
  <si>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</si>
  <si>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</si>
  <si>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</si>
  <si>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</si>
  <si>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</si>
  <si>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</si>
  <si>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</si>
  <si>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</si>
  <si>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</si>
  <si>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</si>
  <si>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</si>
  <si>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</si>
  <si>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</si>
  <si>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</si>
  <si>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</si>
  <si>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</si>
  <si>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</si>
  <si>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</si>
  <si>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</si>
  <si>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</si>
  <si>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</si>
  <si>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</si>
  <si>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</si>
  <si>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</si>
  <si>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</si>
  <si>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</si>
  <si>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</si>
  <si>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</si>
  <si>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</si>
  <si>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</si>
  <si>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</si>
  <si>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</si>
  <si>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</si>
  <si>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</si>
  <si>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</si>
  <si>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</si>
  <si>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</si>
  <si>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</si>
  <si>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</si>
  <si>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</si>
  <si>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</si>
  <si>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</si>
  <si>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</si>
  <si>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</si>
  <si>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</si>
  <si>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</si>
  <si>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</si>
  <si>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</si>
  <si>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</si>
  <si>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</si>
  <si>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</si>
  <si>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</si>
  <si>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</si>
  <si>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</si>
  <si>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</si>
  <si>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</si>
  <si>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</si>
  <si>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</si>
  <si>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</si>
  <si>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</si>
  <si>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</si>
  <si>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</si>
  <si>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</si>
  <si>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</si>
  <si>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</si>
  <si>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</si>
  <si>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</si>
  <si>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</si>
  <si>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</si>
  <si>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</si>
  <si>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</si>
  <si>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</si>
  <si>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</si>
  <si>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</si>
  <si>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</si>
  <si>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</si>
  <si>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</si>
  <si>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</si>
  <si>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</si>
  <si>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</si>
  <si>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</si>
  <si>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</si>
  <si>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</si>
  <si>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</si>
  <si>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</si>
  <si>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</si>
  <si>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</si>
  <si>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</si>
  <si>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</si>
  <si>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</si>
  <si>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</si>
  <si>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</si>
  <si>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</si>
  <si>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</si>
  <si>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</si>
  <si>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</si>
  <si>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</si>
  <si>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</si>
  <si>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</si>
  <si>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</si>
  <si>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</si>
  <si>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</si>
  <si>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</si>
  <si>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</si>
  <si>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</si>
  <si>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</si>
  <si>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</si>
  <si>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</si>
  <si>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</si>
  <si>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</si>
  <si>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</si>
  <si>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</si>
  <si>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</si>
  <si>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</si>
  <si>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</si>
  <si>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</si>
  <si>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</si>
  <si>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</si>
  <si>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</si>
  <si>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</si>
  <si>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</si>
  <si>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</si>
  <si>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</si>
  <si>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</si>
  <si>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</si>
  <si>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</si>
  <si>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</si>
  <si>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</si>
  <si>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</si>
  <si>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</si>
  <si>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</si>
  <si>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</si>
  <si>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</si>
  <si>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</si>
  <si>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</si>
  <si>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</si>
  <si>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</si>
  <si>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</si>
  <si>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</si>
  <si>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</si>
  <si>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</si>
  <si>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</si>
  <si>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</si>
  <si>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</si>
  <si>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</si>
  <si>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</si>
  <si>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</si>
  <si>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</si>
  <si>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</si>
  <si>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</si>
  <si>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</si>
  <si>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</si>
  <si>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</si>
  <si>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</si>
  <si>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</si>
  <si>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</si>
  <si>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</si>
  <si>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</si>
  <si>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</si>
  <si>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</si>
  <si>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</si>
  <si>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</si>
  <si>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</si>
  <si>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</si>
  <si>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</si>
  <si>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</si>
  <si>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</si>
  <si>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</si>
  <si>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</si>
  <si>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</si>
  <si>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</si>
  <si>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</si>
  <si>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</si>
  <si>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</si>
  <si>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</si>
  <si>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</si>
  <si>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</si>
  <si>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</si>
  <si>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</si>
  <si>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</si>
  <si>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</si>
  <si>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</si>
  <si>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</si>
  <si>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</si>
  <si>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</si>
  <si>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</si>
  <si>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</si>
  <si>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</si>
  <si>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</si>
  <si>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</si>
  <si>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</si>
  <si>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</si>
  <si>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</si>
  <si>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</si>
  <si>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</si>
  <si>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</si>
  <si>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</si>
  <si>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</si>
  <si>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</si>
  <si>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</si>
  <si>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</si>
  <si>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</si>
  <si>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</si>
  <si>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</si>
  <si>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</si>
  <si>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</si>
  <si>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</si>
  <si>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</si>
  <si>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</si>
  <si>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</si>
  <si>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</si>
  <si>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</si>
  <si>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</si>
  <si>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</si>
  <si>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</si>
  <si>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</si>
  <si>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</si>
  <si>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</si>
  <si>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</si>
  <si>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</si>
  <si>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</si>
  <si>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</si>
  <si>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</si>
  <si>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</si>
  <si>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</si>
  <si>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</si>
  <si>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</si>
  <si>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</si>
  <si>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</si>
  <si>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</si>
  <si>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</si>
  <si>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</si>
  <si>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</si>
  <si>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</si>
  <si>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</si>
  <si>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</si>
  <si>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</si>
  <si>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</si>
  <si>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</si>
  <si>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</si>
  <si>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</si>
  <si>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</si>
  <si>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</si>
  <si>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</si>
  <si>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</si>
  <si>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</si>
  <si>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</si>
  <si>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</si>
  <si>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</si>
  <si>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</si>
  <si>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</si>
  <si>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</si>
  <si>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</si>
  <si>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</si>
  <si>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</si>
  <si>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</si>
  <si>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</si>
  <si>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</si>
  <si>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</si>
  <si>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</si>
  <si>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</si>
  <si>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</si>
  <si>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</si>
  <si>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</si>
  <si>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</si>
  <si>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</si>
  <si>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</si>
  <si>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</si>
  <si>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</si>
  <si>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</si>
  <si>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</si>
  <si>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</si>
  <si>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</si>
  <si>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</si>
  <si>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</si>
  <si>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</si>
  <si>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</si>
  <si>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</si>
  <si>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</si>
  <si>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</si>
  <si>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</si>
  <si>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</si>
  <si>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</si>
  <si>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</si>
  <si>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</si>
  <si>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</si>
  <si>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</si>
  <si>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</si>
  <si>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</si>
  <si>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</si>
  <si>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</si>
  <si>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</si>
  <si>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</si>
  <si>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</si>
  <si>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</si>
  <si>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</si>
  <si>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</si>
  <si>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</si>
  <si>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</si>
  <si>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</si>
  <si>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</si>
  <si>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</si>
  <si>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</si>
  <si>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</si>
  <si>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</si>
  <si>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</si>
  <si>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</si>
  <si>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</si>
  <si>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</si>
  <si>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</si>
  <si>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</si>
  <si>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</si>
  <si>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</si>
  <si>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</si>
  <si>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</si>
  <si>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</si>
  <si>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</si>
  <si>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</si>
  <si>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</si>
  <si>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</si>
  <si>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</si>
  <si>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</si>
  <si>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</si>
  <si>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</si>
  <si>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</si>
  <si>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</si>
  <si>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</si>
  <si>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</si>
  <si>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</si>
  <si>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</si>
  <si>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</si>
  <si>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</si>
  <si>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</si>
  <si>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</si>
  <si>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</si>
  <si>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</si>
  <si>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</si>
  <si>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</si>
  <si>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</si>
  <si>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</si>
  <si>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</si>
  <si>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</si>
  <si>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</si>
  <si>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</si>
  <si>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</si>
  <si>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</si>
  <si>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</si>
  <si>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</si>
  <si>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</si>
  <si>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</si>
  <si>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</si>
  <si>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</si>
  <si>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</si>
  <si>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</si>
  <si>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</si>
  <si>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</si>
  <si>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</si>
  <si>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</si>
  <si>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</si>
  <si>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</si>
  <si>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</si>
  <si>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</si>
  <si>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</si>
  <si>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</si>
  <si>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</si>
  <si>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</si>
  <si>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</si>
  <si>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</si>
  <si>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</si>
  <si>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</si>
  <si>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</si>
  <si>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</si>
  <si>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</si>
  <si>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</si>
  <si>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</si>
  <si>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</si>
  <si>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</si>
  <si>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</si>
  <si>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</si>
  <si>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</si>
  <si>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</si>
  <si>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</si>
  <si>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</si>
  <si>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</si>
  <si>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</si>
  <si>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</si>
  <si>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</si>
  <si>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</si>
  <si>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</si>
  <si>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</si>
  <si>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</si>
  <si>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</si>
  <si>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</si>
  <si>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</si>
  <si>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</si>
  <si>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</si>
  <si>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</si>
  <si>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</si>
  <si>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</si>
  <si>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</si>
  <si>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</si>
  <si>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</si>
  <si>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</si>
  <si>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</si>
  <si>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</si>
  <si>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</si>
  <si>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</si>
  <si>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</si>
  <si>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</si>
  <si>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</si>
  <si>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</si>
  <si>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</si>
  <si>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</si>
  <si>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</si>
  <si>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</si>
  <si>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</si>
  <si>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</si>
  <si>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</si>
  <si>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</si>
  <si>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</si>
  <si>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</si>
  <si>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</si>
  <si>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</si>
  <si>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</si>
  <si>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</si>
  <si>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</si>
  <si>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</si>
  <si>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</si>
  <si>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</si>
  <si>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</si>
  <si>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</si>
  <si>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</si>
  <si>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</si>
  <si>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</si>
  <si>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</si>
  <si>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</si>
  <si>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</si>
  <si>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</si>
  <si>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</si>
  <si>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</si>
  <si>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</si>
  <si>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</si>
  <si>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</si>
  <si>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</si>
  <si>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</si>
  <si>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</si>
  <si>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</si>
  <si>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</si>
  <si>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</si>
  <si>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</si>
  <si>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</si>
  <si>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</si>
  <si>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</si>
  <si>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</si>
  <si>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</si>
  <si>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</si>
  <si>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</si>
  <si>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</si>
  <si>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</si>
  <si>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</si>
  <si>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</si>
  <si>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</si>
  <si>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</si>
  <si>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</si>
  <si>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</si>
  <si>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</si>
  <si>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</si>
  <si>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</si>
  <si>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</si>
  <si>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</si>
  <si>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</si>
  <si>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</si>
  <si>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</si>
  <si>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</si>
  <si>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</si>
  <si>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</si>
  <si>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</si>
  <si>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</si>
  <si>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</si>
  <si>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</si>
  <si>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</si>
  <si>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</si>
  <si>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</si>
  <si>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</si>
  <si>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</si>
  <si>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</si>
  <si>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</si>
  <si>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</si>
  <si>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</si>
  <si>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</si>
  <si>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</si>
  <si>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</si>
  <si>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</si>
  <si>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</si>
  <si>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</si>
  <si>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</si>
  <si>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</si>
  <si>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</si>
  <si>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</si>
  <si>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</si>
  <si>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</si>
  <si>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</si>
  <si>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</si>
  <si>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</si>
  <si>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</si>
  <si>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</si>
  <si>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</si>
  <si>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</si>
  <si>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</si>
  <si>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</si>
  <si>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</si>
  <si>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</si>
  <si>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</si>
  <si>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</si>
  <si>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</si>
  <si>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</si>
  <si>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</si>
  <si>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</si>
  <si>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</si>
  <si>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</si>
  <si>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</si>
  <si>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</si>
  <si>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</si>
  <si>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</si>
  <si>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</si>
  <si>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</si>
  <si>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</si>
  <si>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</si>
  <si>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</si>
  <si>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</si>
  <si>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</si>
  <si>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</si>
  <si>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</si>
  <si>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</si>
  <si>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</si>
  <si>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</si>
  <si>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</si>
  <si>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</si>
  <si>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</si>
  <si>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</si>
  <si>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</si>
  <si>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</si>
  <si>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</si>
  <si>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</si>
  <si>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</si>
  <si>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</si>
  <si>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</si>
  <si>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</si>
  <si>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</si>
  <si>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</si>
  <si>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</si>
  <si>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</si>
  <si>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</si>
  <si>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</si>
  <si>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</si>
  <si>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</si>
  <si>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</si>
  <si>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</si>
  <si>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</si>
  <si>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</si>
  <si>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</si>
  <si>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</si>
  <si>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</si>
  <si>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</si>
  <si>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</si>
  <si>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</si>
  <si>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</si>
  <si>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</si>
  <si>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</si>
  <si>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</si>
  <si>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</si>
  <si>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</si>
  <si>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</si>
  <si>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</si>
  <si>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</si>
  <si>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</si>
  <si>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</si>
  <si>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</si>
  <si>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</si>
  <si>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</si>
  <si>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</si>
  <si>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</si>
  <si>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</si>
  <si>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</si>
  <si>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</si>
  <si>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</si>
  <si>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</si>
  <si>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</si>
  <si>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</si>
  <si>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</si>
  <si>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</si>
  <si>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</si>
  <si>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</si>
  <si>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</si>
  <si>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</si>
  <si>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</si>
  <si>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</si>
  <si>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</si>
  <si>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</si>
  <si>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</si>
  <si>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</si>
  <si>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</si>
  <si>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</si>
  <si>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</si>
  <si>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</si>
  <si>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</si>
  <si>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</si>
  <si>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</si>
  <si>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</si>
  <si>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</si>
  <si>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</si>
  <si>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</si>
  <si>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</si>
  <si>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</si>
  <si>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</si>
  <si>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</si>
  <si>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</si>
  <si>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</si>
  <si>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</si>
  <si>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</si>
  <si>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</si>
  <si>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</si>
  <si>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</si>
  <si>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</si>
  <si>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</si>
  <si>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</si>
  <si>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</si>
  <si>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</si>
  <si>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</si>
  <si>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</si>
  <si>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</si>
  <si>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</si>
  <si>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</si>
  <si>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</si>
  <si>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</si>
  <si>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</si>
  <si>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</si>
  <si>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</si>
  <si>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</si>
  <si>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</si>
  <si>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</si>
  <si>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</si>
  <si>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</si>
  <si>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</si>
  <si>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</si>
  <si>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</si>
  <si>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</si>
  <si>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</si>
  <si>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</si>
  <si>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</si>
  <si>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</si>
  <si>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</si>
  <si>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</si>
  <si>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</si>
  <si>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</si>
  <si>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</si>
  <si>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</si>
  <si>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</si>
  <si>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</si>
  <si>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</si>
  <si>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</si>
  <si>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</si>
  <si>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</si>
  <si>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</si>
  <si>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</si>
  <si>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</si>
  <si>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</si>
  <si>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</si>
  <si>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</si>
  <si>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</si>
  <si>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</si>
  <si>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</si>
  <si>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</si>
  <si>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</si>
  <si>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</si>
  <si>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</si>
  <si>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</si>
  <si>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</si>
  <si>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</si>
  <si>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</si>
  <si>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</si>
  <si>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</si>
  <si>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</si>
  <si>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</si>
  <si>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</si>
  <si>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</si>
  <si>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</si>
  <si>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</si>
  <si>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</si>
  <si>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</si>
  <si>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</si>
  <si>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</si>
  <si>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</si>
  <si>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</si>
  <si>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</si>
  <si>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</si>
  <si>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</si>
  <si>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</si>
  <si>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</si>
  <si>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</si>
  <si>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</si>
  <si>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</si>
  <si>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</si>
  <si>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</si>
  <si>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</si>
  <si>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</si>
  <si>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</si>
  <si>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</si>
  <si>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</si>
  <si>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</si>
  <si>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</si>
  <si>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</si>
  <si>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</si>
  <si>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</si>
  <si>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</si>
  <si>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</si>
  <si>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</si>
  <si>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</si>
  <si>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</si>
  <si>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</si>
  <si>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</si>
  <si>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</si>
  <si>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</si>
  <si>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</si>
  <si>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</si>
  <si>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</si>
  <si>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</si>
  <si>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</si>
  <si>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</si>
  <si>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</si>
  <si>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</si>
  <si>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</si>
  <si>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</si>
  <si>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</si>
  <si>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</si>
  <si>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</si>
  <si>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</si>
  <si>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</si>
  <si>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</si>
  <si>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</si>
  <si>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</si>
  <si>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</si>
  <si>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</si>
  <si>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</si>
  <si>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</si>
  <si>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</si>
  <si>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</si>
  <si>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</si>
  <si>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</si>
  <si>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</si>
  <si>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</si>
  <si>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</si>
  <si>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</si>
  <si>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</si>
  <si>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</si>
  <si>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</si>
  <si>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</si>
  <si>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</si>
  <si>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</si>
  <si>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</si>
  <si>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</si>
  <si>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</si>
  <si>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</si>
  <si>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</si>
  <si>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</si>
  <si>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</si>
  <si>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</si>
  <si>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</si>
  <si>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</si>
  <si>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</si>
  <si>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</si>
  <si>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</si>
  <si>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</si>
  <si>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</si>
  <si>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</si>
  <si>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</si>
  <si>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</si>
  <si>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</si>
  <si>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</si>
  <si>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</si>
  <si>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</si>
  <si>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</si>
  <si>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</si>
  <si>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</si>
  <si>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</si>
  <si>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</si>
  <si>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</si>
  <si>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</si>
  <si>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</si>
  <si>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</si>
  <si>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</si>
  <si>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</si>
  <si>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</si>
  <si>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</si>
  <si>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</si>
  <si>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</si>
  <si>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</si>
  <si>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</si>
  <si>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</si>
  <si>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</si>
  <si>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</si>
  <si>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</si>
  <si>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</si>
  <si>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</si>
  <si>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</si>
  <si>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</si>
  <si>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</si>
  <si>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</si>
  <si>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</si>
  <si>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</si>
  <si>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</si>
  <si>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</si>
  <si>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</si>
  <si>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</si>
  <si>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</si>
  <si>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</si>
  <si>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</si>
  <si>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</si>
  <si>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</si>
  <si>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</si>
  <si>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</si>
  <si>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</si>
  <si>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</si>
  <si>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</si>
  <si>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</si>
  <si>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</si>
  <si>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</si>
  <si>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</si>
  <si>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</si>
  <si>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</si>
  <si>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</si>
  <si>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</si>
  <si>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</si>
  <si>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</si>
  <si>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</si>
  <si>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</si>
  <si>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</si>
  <si>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</si>
  <si>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</si>
  <si>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</si>
  <si>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</si>
  <si>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</si>
  <si>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</si>
  <si>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</si>
  <si>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</si>
  <si>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</si>
  <si>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</si>
  <si>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</si>
  <si>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</si>
  <si>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</si>
  <si>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</si>
  <si>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</si>
  <si>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</si>
  <si>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</si>
  <si>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</si>
  <si>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</si>
  <si>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</si>
  <si>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</si>
  <si>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</si>
  <si>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</si>
  <si>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</si>
  <si>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</si>
  <si>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</si>
  <si>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</si>
  <si>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</si>
  <si>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</si>
  <si>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</si>
  <si>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</si>
  <si>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</si>
  <si>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</si>
  <si>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</si>
  <si>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</si>
  <si>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</si>
  <si>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</si>
  <si>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</si>
  <si>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</si>
  <si>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</si>
  <si>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</si>
  <si>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</si>
  <si>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</si>
  <si>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</si>
  <si>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</si>
  <si>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</si>
  <si>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</si>
  <si>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</si>
  <si>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</si>
  <si>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</si>
  <si>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</si>
  <si>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</si>
  <si>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</si>
  <si>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</si>
  <si>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</si>
  <si>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</si>
  <si>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</si>
  <si>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</si>
  <si>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</si>
  <si>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</si>
  <si>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</si>
  <si>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</si>
  <si>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</si>
  <si>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</si>
  <si>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</si>
  <si>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</si>
  <si>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</si>
  <si>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</si>
  <si>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</si>
  <si>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</si>
  <si>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</si>
  <si>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</si>
  <si>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</si>
  <si>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</si>
  <si>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</si>
  <si>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</si>
  <si>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</si>
  <si>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</si>
  <si>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</si>
  <si>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</si>
  <si>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</si>
  <si>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</si>
  <si>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</si>
  <si>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</si>
  <si>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</si>
  <si>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</si>
  <si>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</si>
  <si>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</si>
  <si>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</si>
  <si>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</si>
  <si>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</si>
  <si>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</si>
  <si>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</si>
  <si>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</si>
  <si>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</si>
  <si>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</si>
  <si>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</si>
  <si>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</si>
  <si>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</si>
  <si>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</si>
  <si>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</si>
  <si>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</si>
  <si>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</si>
  <si>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</si>
  <si>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</si>
  <si>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</si>
  <si>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</si>
  <si>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</si>
  <si>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</si>
  <si>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</si>
  <si>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</si>
  <si>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</si>
  <si>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</si>
  <si>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</si>
  <si>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</si>
  <si>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</si>
  <si>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</si>
  <si>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</si>
  <si>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</si>
  <si>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</si>
  <si>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</si>
  <si>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</si>
  <si>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</si>
  <si>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</si>
  <si>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</si>
  <si>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</si>
  <si>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</si>
  <si>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</si>
  <si>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</si>
  <si>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</si>
  <si>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</si>
  <si>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</si>
  <si>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</si>
  <si>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</si>
  <si>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</si>
  <si>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</si>
  <si>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</si>
  <si>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</si>
  <si>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</si>
  <si>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</si>
  <si>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</si>
  <si>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</si>
  <si>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</si>
  <si>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</si>
  <si>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</si>
  <si>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</si>
  <si>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</si>
  <si>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</si>
  <si>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</si>
  <si>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</si>
  <si>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</si>
  <si>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</si>
  <si>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</si>
  <si>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</si>
  <si>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</si>
  <si>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</si>
  <si>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</si>
  <si>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</si>
  <si>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</si>
  <si>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</si>
  <si>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</si>
  <si>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</si>
  <si>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</si>
  <si>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</si>
  <si>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</si>
  <si>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</si>
  <si>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</si>
  <si>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</si>
  <si>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</si>
  <si>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</si>
  <si>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</si>
  <si>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</si>
  <si>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</si>
  <si>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</si>
  <si>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</si>
  <si>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</si>
  <si>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</si>
  <si>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</si>
  <si>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</si>
  <si>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</si>
  <si>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</si>
  <si>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</si>
  <si>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</si>
  <si>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</si>
  <si>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</si>
  <si>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</si>
  <si>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</si>
  <si>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</si>
  <si>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</si>
  <si>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</si>
  <si>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</si>
  <si>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</si>
  <si>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</si>
  <si>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</si>
  <si>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</si>
  <si>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</si>
  <si>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</si>
  <si>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</si>
  <si>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</si>
  <si>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</si>
  <si>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</si>
  <si>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</si>
  <si>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</si>
  <si>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</si>
  <si>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</si>
  <si>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</si>
  <si>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</si>
  <si>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</si>
  <si>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</si>
  <si>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</si>
  <si>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</si>
  <si>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</si>
  <si>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</si>
  <si>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</si>
  <si>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</si>
  <si>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</si>
  <si>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</si>
  <si>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</si>
  <si>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</si>
  <si>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</si>
  <si>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</si>
  <si>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</si>
  <si>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</si>
  <si>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</si>
  <si>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</si>
  <si>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</si>
  <si>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</si>
  <si>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</si>
  <si>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</si>
  <si>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</si>
  <si>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</si>
  <si>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</si>
  <si>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</si>
  <si>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</si>
  <si>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</si>
  <si>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</si>
  <si>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</si>
  <si>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</si>
  <si>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</si>
  <si>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</si>
  <si>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</si>
  <si>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</si>
  <si>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</si>
  <si>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</si>
  <si>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</si>
  <si>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</si>
  <si>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</si>
  <si>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</si>
  <si>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</si>
  <si>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</si>
  <si>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</si>
  <si>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</si>
  <si>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</si>
  <si>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</si>
  <si>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</si>
  <si>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</si>
  <si>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</si>
  <si>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</si>
  <si>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</si>
  <si>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</si>
  <si>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</si>
  <si>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</si>
  <si>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</si>
  <si>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</si>
  <si>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</si>
  <si>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</si>
  <si>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</si>
  <si>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</si>
  <si>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</si>
  <si>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</si>
  <si>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</si>
  <si>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</si>
  <si>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</si>
  <si>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</si>
  <si>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</si>
  <si>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</si>
  <si>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</si>
  <si>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</si>
  <si>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</si>
  <si>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</si>
  <si>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</si>
  <si>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</si>
  <si>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</si>
  <si>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</si>
  <si>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</si>
  <si>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</si>
  <si>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</si>
  <si>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</si>
  <si>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</si>
  <si>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</si>
  <si>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</si>
  <si>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</si>
  <si>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</si>
  <si>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</si>
  <si>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</si>
  <si>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</si>
  <si>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</si>
  <si>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</si>
  <si>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</si>
  <si>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</si>
  <si>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</si>
  <si>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</si>
  <si>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</si>
  <si>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</si>
  <si>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</si>
  <si>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</si>
  <si>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</si>
  <si>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</si>
  <si>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</si>
  <si>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</si>
  <si>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</si>
  <si>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</si>
  <si>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</si>
  <si>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</si>
  <si>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</si>
  <si>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</si>
  <si>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</si>
  <si>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</si>
  <si>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</si>
  <si>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</si>
  <si>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</si>
  <si>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</si>
  <si>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</si>
  <si>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</si>
  <si>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</si>
  <si>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</si>
  <si>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</si>
  <si>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</si>
  <si>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</si>
  <si>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</si>
  <si>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</si>
  <si>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</si>
  <si>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</si>
  <si>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</si>
  <si>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</si>
  <si>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</si>
  <si>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</si>
  <si>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</si>
  <si>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</si>
  <si>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</si>
  <si>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</si>
  <si>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</si>
  <si>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</si>
  <si>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</si>
  <si>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</si>
  <si>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</si>
  <si>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</si>
  <si>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</si>
  <si>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</si>
  <si>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</si>
  <si>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</si>
  <si>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</si>
  <si>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</si>
  <si>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</si>
  <si>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</si>
  <si>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</si>
  <si>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</si>
  <si>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</si>
  <si>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</si>
  <si>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</si>
  <si>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</si>
  <si>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</si>
  <si>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</si>
  <si>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</si>
  <si>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</si>
  <si>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</si>
  <si>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</si>
  <si>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</si>
  <si>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</si>
  <si>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</si>
  <si>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</si>
  <si>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</si>
  <si>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</si>
  <si>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</si>
  <si>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</si>
  <si>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</si>
  <si>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</si>
  <si>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</si>
  <si>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</si>
  <si>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</si>
  <si>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</si>
  <si>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</si>
  <si>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</si>
  <si>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</si>
  <si>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</si>
  <si>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</si>
  <si>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</si>
  <si>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</si>
  <si>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</si>
  <si>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</si>
  <si>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</si>
  <si>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</si>
  <si>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</si>
  <si>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</si>
  <si>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</si>
  <si>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</si>
  <si>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</si>
  <si>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</si>
  <si>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</si>
  <si>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</si>
  <si>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</si>
  <si>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</si>
  <si>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</si>
  <si>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</si>
  <si>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</si>
  <si>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</si>
  <si>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</si>
  <si>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</si>
  <si>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</si>
  <si>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</si>
  <si>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</si>
  <si>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</si>
  <si>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</si>
  <si>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</si>
  <si>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</si>
  <si>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</si>
  <si>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</si>
  <si>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</si>
  <si>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</si>
  <si>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</si>
  <si>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</si>
  <si>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</si>
  <si>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</si>
  <si>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</si>
  <si>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</si>
  <si>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</si>
  <si>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</si>
  <si>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</si>
  <si>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</si>
  <si>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</si>
  <si>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</si>
  <si>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</si>
  <si>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</si>
  <si>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</si>
  <si>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</si>
  <si>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</si>
  <si>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</si>
  <si>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</si>
  <si>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</si>
  <si>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</si>
  <si>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</si>
  <si>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</si>
  <si>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</si>
  <si>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</si>
  <si>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</si>
  <si>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</si>
  <si>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</si>
  <si>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</si>
  <si>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</si>
  <si>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</si>
  <si>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</si>
  <si>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</si>
  <si>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</si>
  <si>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</si>
  <si>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</si>
  <si>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</si>
  <si>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</si>
  <si>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</si>
  <si>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</si>
  <si>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</si>
  <si>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</si>
  <si>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</si>
  <si>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</si>
  <si>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</si>
  <si>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</si>
  <si>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</si>
  <si>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</si>
  <si>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</si>
  <si>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</si>
  <si>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</si>
  <si>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</si>
  <si>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</si>
  <si>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</si>
  <si>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</si>
  <si>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</si>
  <si>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</si>
  <si>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</si>
  <si>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</si>
  <si>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</si>
  <si>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</si>
  <si>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</si>
  <si>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</si>
  <si>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</si>
  <si>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</si>
  <si>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</si>
  <si>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</si>
  <si>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</si>
  <si>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</si>
  <si>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</si>
  <si>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</si>
  <si>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</si>
  <si>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</si>
  <si>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</si>
  <si>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</si>
  <si>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</si>
  <si>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</si>
  <si>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</si>
  <si>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</si>
  <si>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</si>
  <si>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</si>
  <si>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</si>
  <si>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</si>
  <si>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</si>
  <si>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</si>
  <si>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</si>
  <si>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</si>
  <si>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</si>
  <si>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</si>
  <si>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</si>
  <si>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</si>
  <si>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</si>
  <si>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</si>
  <si>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</si>
  <si>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</si>
  <si>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</si>
  <si>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</si>
  <si>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</si>
  <si>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</si>
  <si>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</si>
  <si>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</si>
  <si>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</si>
  <si>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</si>
  <si>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</si>
  <si>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</si>
  <si>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</si>
  <si>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</si>
  <si>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</si>
  <si>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</si>
  <si>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</si>
  <si>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</si>
  <si>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</si>
  <si>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</si>
  <si>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</si>
  <si>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</si>
  <si>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</si>
  <si>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</si>
  <si>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</si>
  <si>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</si>
  <si>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</si>
  <si>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</si>
  <si>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</si>
  <si>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</si>
  <si>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</si>
  <si>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</si>
  <si>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</si>
  <si>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</si>
  <si>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</si>
  <si>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</si>
  <si>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</si>
  <si>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</si>
  <si>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</si>
  <si>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</si>
  <si>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</si>
  <si>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</si>
  <si>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</si>
  <si>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</si>
  <si>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</si>
  <si>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</si>
  <si>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</si>
  <si>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</si>
  <si>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</si>
  <si>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</si>
  <si>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</si>
  <si>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</si>
  <si>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</si>
  <si>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</si>
  <si>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</si>
  <si>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</si>
  <si>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</si>
  <si>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</si>
  <si>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</si>
  <si>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</si>
  <si>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</si>
  <si>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</si>
  <si>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</si>
  <si>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</si>
  <si>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</si>
  <si>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</si>
  <si>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</si>
  <si>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</si>
  <si>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</si>
  <si>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</si>
  <si>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</si>
  <si>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</si>
  <si>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</si>
  <si>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</si>
  <si>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</si>
  <si>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</si>
  <si>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</si>
  <si>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</si>
  <si>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</si>
  <si>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</si>
  <si>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</si>
  <si>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</si>
  <si>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</si>
  <si>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</si>
  <si>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</si>
  <si>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</si>
  <si>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</si>
  <si>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</si>
  <si>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</si>
  <si>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</si>
  <si>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</si>
  <si>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</si>
  <si>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</si>
  <si>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</si>
  <si>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</si>
  <si>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</si>
  <si>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</si>
  <si>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</si>
  <si>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</si>
  <si>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</si>
  <si>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</si>
  <si>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</si>
  <si>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</si>
  <si>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</si>
  <si>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</si>
  <si>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</si>
  <si>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</si>
  <si>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</si>
  <si>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</si>
  <si>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</si>
  <si>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</si>
  <si>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</si>
  <si>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</si>
  <si>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</si>
  <si>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</si>
  <si>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</si>
  <si>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</si>
  <si>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</si>
  <si>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</si>
  <si>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</si>
  <si>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</si>
  <si>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</si>
  <si>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</si>
  <si>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</si>
  <si>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</si>
  <si>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</si>
  <si>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</si>
  <si>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</si>
  <si>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</si>
  <si>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</si>
  <si>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</si>
  <si>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</si>
  <si>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</si>
  <si>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</si>
  <si>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</si>
  <si>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</si>
  <si>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</si>
  <si>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</si>
  <si>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</si>
  <si>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</si>
  <si>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</si>
  <si>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</si>
  <si>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</si>
  <si>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</si>
  <si>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</si>
  <si>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</si>
  <si>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</si>
  <si>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</si>
  <si>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</si>
  <si>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</si>
  <si>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</si>
  <si>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</si>
  <si>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</si>
  <si>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</si>
  <si>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</si>
  <si>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</si>
  <si>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</si>
  <si>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</si>
  <si>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</si>
  <si>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</si>
  <si>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</si>
  <si>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</si>
  <si>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</si>
  <si>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</si>
  <si>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</si>
  <si>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</si>
  <si>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</si>
  <si>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</si>
  <si>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</si>
  <si>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</si>
  <si>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</si>
  <si>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</si>
  <si>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</si>
  <si>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</si>
  <si>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</si>
  <si>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</si>
  <si>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</si>
  <si>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</si>
  <si>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</si>
  <si>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</si>
  <si>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</si>
  <si>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</si>
  <si>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</si>
  <si>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</si>
  <si>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</si>
  <si>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</si>
  <si>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</si>
  <si>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</si>
  <si>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</si>
  <si>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</si>
  <si>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</si>
  <si>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</si>
  <si>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</si>
  <si>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</si>
  <si>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</si>
  <si>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</si>
  <si>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</si>
  <si>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</si>
  <si>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</si>
  <si>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</si>
  <si>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</si>
  <si>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</si>
  <si>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</si>
  <si>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</si>
  <si>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</si>
  <si>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</si>
  <si>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</si>
  <si>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</si>
  <si>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</si>
  <si>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</si>
  <si>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</si>
  <si>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</si>
  <si>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</si>
  <si>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</si>
  <si>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</si>
  <si>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</si>
  <si>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</si>
  <si>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</si>
  <si>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</si>
  <si>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</si>
  <si>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</si>
  <si>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</si>
  <si>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</si>
  <si>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</si>
  <si>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</si>
  <si>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</si>
  <si>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</si>
  <si>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</si>
  <si>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</si>
  <si>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</si>
  <si>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</si>
  <si>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</si>
  <si>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</si>
  <si>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</si>
  <si>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</si>
  <si>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</si>
  <si>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</si>
  <si>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</si>
  <si>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</si>
  <si>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</si>
  <si>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</si>
  <si>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</si>
  <si>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</si>
  <si>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</si>
  <si>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</si>
  <si>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</si>
  <si>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</si>
  <si>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</si>
  <si>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</si>
  <si>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</si>
  <si>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</si>
  <si>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</si>
  <si>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</si>
  <si>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</si>
  <si>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</si>
  <si>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</si>
  <si>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</si>
  <si>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</si>
  <si>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</si>
  <si>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</si>
  <si>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</si>
  <si>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</si>
  <si>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</si>
  <si>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</si>
  <si>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</si>
  <si>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</si>
  <si>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</si>
  <si>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</si>
  <si>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</si>
  <si>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</si>
  <si>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</si>
  <si>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</si>
  <si>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</si>
  <si>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</si>
  <si>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</si>
  <si>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</si>
  <si>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</si>
  <si>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</si>
  <si>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</si>
  <si>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</si>
  <si>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</si>
  <si>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</si>
  <si>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</si>
  <si>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</si>
  <si>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</si>
  <si>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</si>
  <si>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</si>
  <si>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</si>
  <si>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</si>
  <si>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</si>
  <si>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</si>
  <si>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</si>
  <si>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</si>
  <si>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</si>
  <si>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</si>
  <si>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</si>
  <si>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</si>
  <si>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</si>
  <si>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</si>
  <si>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</si>
  <si>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</si>
  <si>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</si>
  <si>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</si>
  <si>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</si>
  <si>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</si>
  <si>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</si>
  <si>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</si>
  <si>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</si>
  <si>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</si>
  <si>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</si>
  <si>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</si>
  <si>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</si>
  <si>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</si>
  <si>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</si>
  <si>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</si>
  <si>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</si>
  <si>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</si>
  <si>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</si>
  <si>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</si>
  <si>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</si>
  <si>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</si>
  <si>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</si>
  <si>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</si>
  <si>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</si>
  <si>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</si>
  <si>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</si>
  <si>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</si>
  <si>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</si>
  <si>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</si>
  <si>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</si>
  <si>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</si>
  <si>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</si>
  <si>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</si>
  <si>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</si>
  <si>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</si>
  <si>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</si>
  <si>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</si>
  <si>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</si>
  <si>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</si>
  <si>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</si>
  <si>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</si>
  <si>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</si>
  <si>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</si>
  <si>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</si>
  <si>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</si>
  <si>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</si>
  <si>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</si>
  <si>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</si>
  <si>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</si>
  <si>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</si>
  <si>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</si>
  <si>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</si>
  <si>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</si>
  <si>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</si>
  <si>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</si>
  <si>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</si>
  <si>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</si>
  <si>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</si>
  <si>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</si>
  <si>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</si>
  <si>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</si>
  <si>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</si>
  <si>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</si>
  <si>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</si>
  <si>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</si>
  <si>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</si>
  <si>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</si>
  <si>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</si>
  <si>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</si>
  <si>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</si>
  <si>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</si>
  <si>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</si>
  <si>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</si>
  <si>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</si>
  <si>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</si>
  <si>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</si>
  <si>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</si>
  <si>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</si>
  <si>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</si>
  <si>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</si>
  <si>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</si>
  <si>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</si>
  <si>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</si>
  <si>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</si>
  <si>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</si>
  <si>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</si>
  <si>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</si>
  <si>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</si>
  <si>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</si>
  <si>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</si>
  <si>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</si>
  <si>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</si>
  <si>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</si>
  <si>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</si>
  <si>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</si>
  <si>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</si>
  <si>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</si>
  <si>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</si>
  <si>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</si>
  <si>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</si>
  <si>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</si>
  <si>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</si>
  <si>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</si>
  <si>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</si>
  <si>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</si>
  <si>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</si>
  <si>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</si>
  <si>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</si>
  <si>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</si>
  <si>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</si>
  <si>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</si>
  <si>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</si>
  <si>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</si>
  <si>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</si>
  <si>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</si>
  <si>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</si>
  <si>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</si>
  <si>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</si>
  <si>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</si>
  <si>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</si>
  <si>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</si>
  <si>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</si>
  <si>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</si>
  <si>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</si>
  <si>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</si>
  <si>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</si>
  <si>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</si>
  <si>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</si>
  <si>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</si>
  <si>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</si>
  <si>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</si>
  <si>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</si>
  <si>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</si>
  <si>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</si>
  <si>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</si>
  <si>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</si>
  <si>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</si>
  <si>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</si>
  <si>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</si>
  <si>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</si>
  <si>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</si>
  <si>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</si>
  <si>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</si>
  <si>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</si>
  <si>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</si>
  <si>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</si>
  <si>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</si>
  <si>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</si>
  <si>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</si>
  <si>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</si>
  <si>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</si>
  <si>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</si>
  <si>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</si>
  <si>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</si>
  <si>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</si>
  <si>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</si>
  <si>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</si>
  <si>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</si>
  <si>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</si>
  <si>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</si>
  <si>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</si>
  <si>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</si>
  <si>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</si>
  <si>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</si>
  <si>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</si>
  <si>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</si>
  <si>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</si>
  <si>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</si>
  <si>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</si>
  <si>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</si>
  <si>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</si>
  <si>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</si>
  <si>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</si>
  <si>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</si>
  <si>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</si>
  <si>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</si>
  <si>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</si>
  <si>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</si>
  <si>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</si>
  <si>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</si>
  <si>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</si>
  <si>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</si>
  <si>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</si>
  <si>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</si>
  <si>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</si>
  <si>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</si>
  <si>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</si>
  <si>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</si>
  <si>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</si>
  <si>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</si>
  <si>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</si>
  <si>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</si>
  <si>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</si>
  <si>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</si>
  <si>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</si>
  <si>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</si>
  <si>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</si>
  <si>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</si>
  <si>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</si>
  <si>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</si>
  <si>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</si>
  <si>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</si>
  <si>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</si>
  <si>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</si>
  <si>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</si>
  <si>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</si>
  <si>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</si>
  <si>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</si>
  <si>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</si>
  <si>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</si>
  <si>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</si>
  <si>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</si>
  <si>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</si>
  <si>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</si>
  <si>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</si>
  <si>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</si>
  <si>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</si>
  <si>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</si>
  <si>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</si>
  <si>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</si>
  <si>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</si>
  <si>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</si>
  <si>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</si>
  <si>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</si>
  <si>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</si>
  <si>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</si>
  <si>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</si>
  <si>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</si>
  <si>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</si>
  <si>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</si>
  <si>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</si>
  <si>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</si>
  <si>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</si>
  <si>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</si>
  <si>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</si>
  <si>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</si>
  <si>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</si>
  <si>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</si>
  <si>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</si>
  <si>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</si>
  <si>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</si>
  <si>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</si>
  <si>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</si>
  <si>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</si>
  <si>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</si>
  <si>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</si>
  <si>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</si>
  <si>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</si>
  <si>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</si>
  <si>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</si>
  <si>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</si>
  <si>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</si>
  <si>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</si>
  <si>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</si>
  <si>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</si>
  <si>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</si>
  <si>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</si>
  <si>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</si>
  <si>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</si>
  <si>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</si>
  <si>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</si>
  <si>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</si>
  <si>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</si>
  <si>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</si>
  <si>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</si>
  <si>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</si>
  <si>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</si>
  <si>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</si>
  <si>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</si>
  <si>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</si>
  <si>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</si>
  <si>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</si>
  <si>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</si>
  <si>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</si>
  <si>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</si>
  <si>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</si>
  <si>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</si>
  <si>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</si>
  <si>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</si>
  <si>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</si>
  <si>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</si>
  <si>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</si>
  <si>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</si>
  <si>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</si>
  <si>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</si>
  <si>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</si>
  <si>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</si>
  <si>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</si>
  <si>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</si>
  <si>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</si>
  <si>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</si>
  <si>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</si>
  <si>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</si>
  <si>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</si>
  <si>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</si>
  <si>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</si>
  <si>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</si>
  <si>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</si>
  <si>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</si>
  <si>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</si>
  <si>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</si>
  <si>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</si>
  <si>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</si>
  <si>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</si>
  <si>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</si>
  <si>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</si>
  <si>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</si>
  <si>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</si>
  <si>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</si>
  <si>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</si>
  <si>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</si>
  <si>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</si>
  <si>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</si>
  <si>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</si>
  <si>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</si>
  <si>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</si>
  <si>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</si>
  <si>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</si>
  <si>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</si>
  <si>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</si>
  <si>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</si>
  <si>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</si>
  <si>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</si>
  <si>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</si>
  <si>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</si>
  <si>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</si>
  <si>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</si>
  <si>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</si>
  <si>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</si>
  <si>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</si>
  <si>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</si>
  <si>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</si>
  <si>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</si>
  <si>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</si>
  <si>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</si>
  <si>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</si>
  <si>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</si>
  <si>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</si>
  <si>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</si>
  <si>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</si>
  <si>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</si>
  <si>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</si>
  <si>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</si>
  <si>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</si>
  <si>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</si>
  <si>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</si>
  <si>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</si>
  <si>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</si>
  <si>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</si>
  <si>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</si>
  <si>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</si>
  <si>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</si>
  <si>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</si>
  <si>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</si>
  <si>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</si>
  <si>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</si>
  <si>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</si>
  <si>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</si>
  <si>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</si>
  <si>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</si>
  <si>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</si>
  <si>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</si>
  <si>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</si>
  <si>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</si>
  <si>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</si>
  <si>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</si>
  <si>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</si>
  <si>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</si>
  <si>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</si>
  <si>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</si>
  <si>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</si>
  <si>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</si>
  <si>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</si>
  <si>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</si>
  <si>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</si>
  <si>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</si>
  <si>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</si>
  <si>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</si>
  <si>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</si>
  <si>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</si>
  <si>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</si>
  <si>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</si>
  <si>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</si>
  <si>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</si>
  <si>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</si>
  <si>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</si>
  <si>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</si>
  <si>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</si>
  <si>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</si>
  <si>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</si>
  <si>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</si>
  <si>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</si>
  <si>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</si>
  <si>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</si>
  <si>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</si>
  <si>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</si>
  <si>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</si>
  <si>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</si>
  <si>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</si>
  <si>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</si>
  <si>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</si>
  <si>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</si>
  <si>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</si>
  <si>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</si>
  <si>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</si>
  <si>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</si>
  <si>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</si>
  <si>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</si>
  <si>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</si>
  <si>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</si>
  <si>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</si>
  <si>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</si>
  <si>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</si>
  <si>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</si>
  <si>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</si>
  <si>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</si>
  <si>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</si>
  <si>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</si>
  <si>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</si>
  <si>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</si>
  <si>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</si>
  <si>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</si>
  <si>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</si>
  <si>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</si>
  <si>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</si>
  <si>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</si>
  <si>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</si>
  <si>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</si>
  <si>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</si>
  <si>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</si>
  <si>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</si>
  <si>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</si>
  <si>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</si>
  <si>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</si>
  <si>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</si>
  <si>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</si>
  <si>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</si>
  <si>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</si>
  <si>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</si>
  <si>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</si>
  <si>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</si>
  <si>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</si>
  <si>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</si>
  <si>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</si>
  <si>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</si>
  <si>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</si>
  <si>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</si>
  <si>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</si>
  <si>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</si>
  <si>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</si>
  <si>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</si>
  <si>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</si>
  <si>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</si>
  <si>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</si>
  <si>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</si>
  <si>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</si>
  <si>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</si>
  <si>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</si>
  <si>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</si>
  <si>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</si>
  <si>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</si>
  <si>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</si>
  <si>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</si>
  <si>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</si>
  <si>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</si>
  <si>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</si>
  <si>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</si>
  <si>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</si>
  <si>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</si>
  <si>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</si>
  <si>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</si>
  <si>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</si>
  <si>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</si>
  <si>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</si>
  <si>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</si>
  <si>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</si>
  <si>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</si>
  <si>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</si>
  <si>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</si>
  <si>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</si>
  <si>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</si>
  <si>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</si>
  <si>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</si>
  <si>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</si>
  <si>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</si>
  <si>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</si>
  <si>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</si>
  <si>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</si>
  <si>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</si>
  <si>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</si>
  <si>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</si>
  <si>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</si>
  <si>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</si>
  <si>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</si>
  <si>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</si>
  <si>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</si>
  <si>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</si>
  <si>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</si>
  <si>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</si>
  <si>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</si>
  <si>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</si>
  <si>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</si>
  <si>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</si>
  <si>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</si>
  <si>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</si>
  <si>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</si>
  <si>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</si>
  <si>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</si>
  <si>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</si>
  <si>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</si>
  <si>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</si>
  <si>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</si>
  <si>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</si>
  <si>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</si>
  <si>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</si>
  <si>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</si>
  <si>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</si>
  <si>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</si>
  <si>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</si>
  <si>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</si>
  <si>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</si>
  <si>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</si>
  <si>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</si>
  <si>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</si>
  <si>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</si>
  <si>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</si>
  <si>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</si>
  <si>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</si>
  <si>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</si>
  <si>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</si>
  <si>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</si>
  <si>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</si>
  <si>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</si>
  <si>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</si>
  <si>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</si>
  <si>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</si>
  <si>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</si>
  <si>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</si>
  <si>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</si>
  <si>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</si>
  <si>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</si>
  <si>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</si>
  <si>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</si>
  <si>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</si>
  <si>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</si>
  <si>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</si>
  <si>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</si>
  <si>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</si>
  <si>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</si>
  <si>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</si>
  <si>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</si>
  <si>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</si>
  <si>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</si>
  <si>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</si>
  <si>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</si>
  <si>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</si>
  <si>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</si>
  <si>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</si>
  <si>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</si>
  <si>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</si>
  <si>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</si>
  <si>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</si>
  <si>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</si>
  <si>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</si>
  <si>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</si>
  <si>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</si>
  <si>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</si>
  <si>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</si>
  <si>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</si>
  <si>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</si>
  <si>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</si>
  <si>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</si>
  <si>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</si>
  <si>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</si>
  <si>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</si>
  <si>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</si>
  <si>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</si>
  <si>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</si>
  <si>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</si>
  <si>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</si>
  <si>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</si>
  <si>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</si>
  <si>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</si>
  <si>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</si>
  <si>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</si>
  <si>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</si>
  <si>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</si>
  <si>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</si>
  <si>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</si>
  <si>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</si>
  <si>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</si>
  <si>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</si>
  <si>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</si>
  <si>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</si>
  <si>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</si>
  <si>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</si>
  <si>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</si>
  <si>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</si>
  <si>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</si>
  <si>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</si>
  <si>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</si>
  <si>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</si>
  <si>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</si>
  <si>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</si>
  <si>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</si>
  <si>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</si>
  <si>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</si>
  <si>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</si>
  <si>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</si>
  <si>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</si>
  <si>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</si>
  <si>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</si>
  <si>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</si>
  <si>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</si>
  <si>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</si>
  <si>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</si>
  <si>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</si>
  <si>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</si>
  <si>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</si>
  <si>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</si>
  <si>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</si>
  <si>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</si>
  <si>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</si>
  <si>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</si>
  <si>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</si>
  <si>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</si>
  <si>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</si>
  <si>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</si>
  <si>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</si>
  <si>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</si>
  <si>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</si>
  <si>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</si>
  <si>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</si>
  <si>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</si>
  <si>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</si>
  <si>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</si>
  <si>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</si>
  <si>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</si>
  <si>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</si>
  <si>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</si>
  <si>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</si>
  <si>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</si>
  <si>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</si>
  <si>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</si>
  <si>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</si>
  <si>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</si>
  <si>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</si>
  <si>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</si>
  <si>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</si>
  <si>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</si>
  <si>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</si>
  <si>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</si>
  <si>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</si>
  <si>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</si>
  <si>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</si>
  <si>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</si>
  <si>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</si>
  <si>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</si>
  <si>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</si>
  <si>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</si>
  <si>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</si>
  <si>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</si>
  <si>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</si>
  <si>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</si>
  <si>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</si>
  <si>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</si>
  <si>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</si>
  <si>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</si>
  <si>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</si>
  <si>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</si>
  <si>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</si>
  <si>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</si>
  <si>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</si>
  <si>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</si>
  <si>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</si>
  <si>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</si>
  <si>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</si>
  <si>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</si>
  <si>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</si>
  <si>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</si>
  <si>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</si>
  <si>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</si>
  <si>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</si>
  <si>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</si>
  <si>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</si>
  <si>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</si>
  <si>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</si>
  <si>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</si>
  <si>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</si>
  <si>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</si>
  <si>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</si>
  <si>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</si>
  <si>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</si>
  <si>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</si>
  <si>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</si>
  <si>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</si>
  <si>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</si>
  <si>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</si>
  <si>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</si>
  <si>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</si>
  <si>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</si>
  <si>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</si>
  <si>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</si>
  <si>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</si>
  <si>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</si>
  <si>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</si>
  <si>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</si>
  <si>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</si>
  <si>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</si>
  <si>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</si>
  <si>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</si>
  <si>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</si>
  <si>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</si>
  <si>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</si>
  <si>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</si>
  <si>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</si>
  <si>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</si>
  <si>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</si>
  <si>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</si>
  <si>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</si>
  <si>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</si>
  <si>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</si>
  <si>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</si>
  <si>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</si>
  <si>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</si>
  <si>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</si>
  <si>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</si>
  <si>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</si>
  <si>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</si>
  <si>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</si>
  <si>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</si>
  <si>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</si>
  <si>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</si>
  <si>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</si>
  <si>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</si>
  <si>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</si>
  <si>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</si>
  <si>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</si>
  <si>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</si>
  <si>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</si>
  <si>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</si>
  <si>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</si>
  <si>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</si>
  <si>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</si>
  <si>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</si>
  <si>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</si>
  <si>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</si>
  <si>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</si>
  <si>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</si>
  <si>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</si>
  <si>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</si>
  <si>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</si>
  <si>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</si>
  <si>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</si>
  <si>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</si>
  <si>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</si>
  <si>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</si>
  <si>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</si>
  <si>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</si>
  <si>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</si>
  <si>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</si>
  <si>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</si>
  <si>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</si>
  <si>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</si>
  <si>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</si>
  <si>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</si>
  <si>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</si>
  <si>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</si>
  <si>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</si>
  <si>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</si>
  <si>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</si>
  <si>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</si>
  <si>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</si>
  <si>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</si>
  <si>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</si>
  <si>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</si>
  <si>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</si>
  <si>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</si>
  <si>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</si>
  <si>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</si>
  <si>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</si>
  <si>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</si>
  <si>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</si>
  <si>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</si>
  <si>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</si>
  <si>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</si>
  <si>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</si>
  <si>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</si>
  <si>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</si>
  <si>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</si>
  <si>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</si>
  <si>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</si>
  <si>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</si>
  <si>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</si>
  <si>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</si>
  <si>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</si>
  <si>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</si>
  <si>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</si>
  <si>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</si>
  <si>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</si>
  <si>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</si>
  <si>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</si>
  <si>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</si>
  <si>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</si>
  <si>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</si>
  <si>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</si>
  <si>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</si>
  <si>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</si>
  <si>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</si>
  <si>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</si>
  <si>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</si>
  <si>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</si>
  <si>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</si>
  <si>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</si>
  <si>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</si>
  <si>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</si>
  <si>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</si>
  <si>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</si>
  <si>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</si>
  <si>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</si>
  <si>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</si>
  <si>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</si>
  <si>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</si>
  <si>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</si>
  <si>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</si>
  <si>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</si>
  <si>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</si>
  <si>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</si>
  <si>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</si>
  <si>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</si>
  <si>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</si>
  <si>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</si>
  <si>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</si>
  <si>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</si>
  <si>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</si>
  <si>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</si>
  <si>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</si>
  <si>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</si>
  <si>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</si>
  <si>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</si>
  <si>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</si>
  <si>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</si>
  <si>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</si>
  <si>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</si>
  <si>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</si>
  <si>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</si>
  <si>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</si>
  <si>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</si>
  <si>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</si>
  <si>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</si>
  <si>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</si>
  <si>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</si>
  <si>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</si>
  <si>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</si>
  <si>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</si>
  <si>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</si>
  <si>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</si>
  <si>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</si>
  <si>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</si>
  <si>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</si>
  <si>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</si>
  <si>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</si>
  <si>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</si>
  <si>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</si>
  <si>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</si>
  <si>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</si>
  <si>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</si>
  <si>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</si>
  <si>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</si>
  <si>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</si>
  <si>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</si>
  <si>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</si>
  <si>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</si>
  <si>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</si>
  <si>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</si>
  <si>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</si>
  <si>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</si>
  <si>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</si>
  <si>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</si>
  <si>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</si>
  <si>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</si>
  <si>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</si>
  <si>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</si>
  <si>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</si>
  <si>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</si>
  <si>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</si>
  <si>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</si>
  <si>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</si>
  <si>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</si>
  <si>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</si>
  <si>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</si>
  <si>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</si>
  <si>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</si>
  <si>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</si>
  <si>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</si>
  <si>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</si>
  <si>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</si>
  <si>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</si>
  <si>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</si>
  <si>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</si>
  <si>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</si>
  <si>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</si>
  <si>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</si>
  <si>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</si>
  <si>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</si>
  <si>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</si>
  <si>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</si>
  <si>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</si>
  <si>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</si>
  <si>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</si>
  <si>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</si>
  <si>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</si>
  <si>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</si>
  <si>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</si>
  <si>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</si>
  <si>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</si>
  <si>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</si>
  <si>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</si>
  <si>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</si>
  <si>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</si>
  <si>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</si>
  <si>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</si>
  <si>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</si>
  <si>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</si>
  <si>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</si>
  <si>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</si>
  <si>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</si>
  <si>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</si>
  <si>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</si>
  <si>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</si>
  <si>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</si>
  <si>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</si>
  <si>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</si>
  <si>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</si>
  <si>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</si>
  <si>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</si>
  <si>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</si>
  <si>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</si>
  <si>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</si>
  <si>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</si>
  <si>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</si>
  <si>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</si>
  <si>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</si>
  <si>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</si>
  <si>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</si>
  <si>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</si>
  <si>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</si>
  <si>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</si>
  <si>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</si>
  <si>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</si>
  <si>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</si>
  <si>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</si>
  <si>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</si>
  <si>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</si>
  <si>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</si>
  <si>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</si>
  <si>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</si>
  <si>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</si>
  <si>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</si>
  <si>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</si>
  <si>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</si>
  <si>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</si>
  <si>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</si>
  <si>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</si>
  <si>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</si>
  <si>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</si>
  <si>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</si>
  <si>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</si>
  <si>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</si>
  <si>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</si>
  <si>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</si>
  <si>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</si>
  <si>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</si>
  <si>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</si>
  <si>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</si>
  <si>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</si>
  <si>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</si>
  <si>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</si>
  <si>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</si>
  <si>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</si>
  <si>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</si>
  <si>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</si>
  <si>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</si>
  <si>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</si>
  <si>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</si>
  <si>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</si>
  <si>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</si>
  <si>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</si>
  <si>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</si>
  <si>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</si>
  <si>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</si>
  <si>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</si>
  <si>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</si>
  <si>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</si>
  <si>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</si>
  <si>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</si>
  <si>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</si>
  <si>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</si>
  <si>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</si>
  <si>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</si>
  <si>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</si>
  <si>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</si>
  <si>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</si>
  <si>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</si>
  <si>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</si>
  <si>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</si>
  <si>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</si>
  <si>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</si>
  <si>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</si>
  <si>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</si>
  <si>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</si>
  <si>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</si>
  <si>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</si>
  <si>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</si>
  <si>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</si>
  <si>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</si>
  <si>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</si>
  <si>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</si>
  <si>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</si>
  <si>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</si>
  <si>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</si>
  <si>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</si>
  <si>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</si>
  <si>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</si>
  <si>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</si>
  <si>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</si>
  <si>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</si>
  <si>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</si>
  <si>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</si>
  <si>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</si>
  <si>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</si>
  <si>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</si>
  <si>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</si>
  <si>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</si>
  <si>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</si>
  <si>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</si>
  <si>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</si>
  <si>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</si>
  <si>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</si>
  <si>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</si>
  <si>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</si>
  <si>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</si>
  <si>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</si>
  <si>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</si>
  <si>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</si>
  <si>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</si>
  <si>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</si>
  <si>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</si>
  <si>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</si>
  <si>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</si>
  <si>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</si>
  <si>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</si>
  <si>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</si>
  <si>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</si>
  <si>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</si>
  <si>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</si>
  <si>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</si>
  <si>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</si>
  <si>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</si>
  <si>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</si>
  <si>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</si>
  <si>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</si>
  <si>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</si>
  <si>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</si>
  <si>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</si>
  <si>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</si>
  <si>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</si>
  <si>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</si>
  <si>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</si>
  <si>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</si>
  <si>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</si>
  <si>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</si>
  <si>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</si>
  <si>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</si>
  <si>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</si>
  <si>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</si>
  <si>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</si>
  <si>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</si>
  <si>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</si>
  <si>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</si>
  <si>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</si>
  <si>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</si>
  <si>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</si>
  <si>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</si>
  <si>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</si>
  <si>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</si>
  <si>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</si>
  <si>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</si>
  <si>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</si>
  <si>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</si>
  <si>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</si>
  <si>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</si>
  <si>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</si>
  <si>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</si>
  <si>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</si>
  <si>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</si>
  <si>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</si>
  <si>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</si>
  <si>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</si>
  <si>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</si>
  <si>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</si>
  <si>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</si>
  <si>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</si>
  <si>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</si>
  <si>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</si>
  <si>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</si>
  <si>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</si>
  <si>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</si>
  <si>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</si>
  <si>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</si>
  <si>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</si>
  <si>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</si>
  <si>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</si>
  <si>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</si>
  <si>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</si>
  <si>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</si>
  <si>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</si>
  <si>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</si>
  <si>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</si>
  <si>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</si>
  <si>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</si>
  <si>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</si>
  <si>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</si>
  <si>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</si>
  <si>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</si>
  <si>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</si>
  <si>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</si>
  <si>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</si>
  <si>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</si>
  <si>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</si>
  <si>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</si>
  <si>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</si>
  <si>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</si>
  <si>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</si>
  <si>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</si>
  <si>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</si>
  <si>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</si>
  <si>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</si>
  <si>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</si>
  <si>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</si>
  <si>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</si>
  <si>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</si>
  <si>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</si>
  <si>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</si>
  <si>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</si>
  <si>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</si>
  <si>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</si>
  <si>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</si>
  <si>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</si>
  <si>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</si>
  <si>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</si>
  <si>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</si>
  <si>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</si>
  <si>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</si>
  <si>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</si>
  <si>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</si>
  <si>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</si>
  <si>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</si>
  <si>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</si>
  <si>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</si>
  <si>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</si>
  <si>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</si>
  <si>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</si>
  <si>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</si>
  <si>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</si>
  <si>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</si>
  <si>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</si>
  <si>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</si>
  <si>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</si>
  <si>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</si>
  <si>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</si>
  <si>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</si>
  <si>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</si>
  <si>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</si>
  <si>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</si>
  <si>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</si>
  <si>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</si>
  <si>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</si>
  <si>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</si>
  <si>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</si>
  <si>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</si>
  <si>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</si>
  <si>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</si>
  <si>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</si>
  <si>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</si>
  <si>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</si>
  <si>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</si>
  <si>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</si>
  <si>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</si>
  <si>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</si>
  <si>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</si>
  <si>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</si>
  <si>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</si>
  <si>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</si>
  <si>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</si>
  <si>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</si>
  <si>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</si>
  <si>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</si>
  <si>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</si>
  <si>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</si>
  <si>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</si>
  <si>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</si>
  <si>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</si>
  <si>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</si>
  <si>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</si>
  <si>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</si>
  <si>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</si>
  <si>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</si>
  <si>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</si>
  <si>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</si>
  <si>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</si>
  <si>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</si>
  <si>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</si>
  <si>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</si>
  <si>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</si>
  <si>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</si>
  <si>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</si>
  <si>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</si>
  <si>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</si>
  <si>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</si>
  <si>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</si>
  <si>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</si>
  <si>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</si>
  <si>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</si>
  <si>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</si>
  <si>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</si>
  <si>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</si>
  <si>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</si>
  <si>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</si>
  <si>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</si>
  <si>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</si>
  <si>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</si>
  <si>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</si>
  <si>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</si>
  <si>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</si>
  <si>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</si>
  <si>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</si>
  <si>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</si>
  <si>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</si>
  <si>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</si>
  <si>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</si>
  <si>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</si>
  <si>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</si>
  <si>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</si>
  <si>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</si>
  <si>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</si>
  <si>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</si>
  <si>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</si>
  <si>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</si>
  <si>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</si>
  <si>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</si>
  <si>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</si>
  <si>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</si>
  <si>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</si>
  <si>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</si>
  <si>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</si>
  <si>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</si>
  <si>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</si>
  <si>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</si>
  <si>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</si>
  <si>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</si>
  <si>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</si>
  <si>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</si>
  <si>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</si>
  <si>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</si>
  <si>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</si>
  <si>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</si>
  <si>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</si>
  <si>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</si>
  <si>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</si>
  <si>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</si>
  <si>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</si>
  <si>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</si>
  <si>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</si>
  <si>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</si>
  <si>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</si>
  <si>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</si>
  <si>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</si>
  <si>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</si>
  <si>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</si>
  <si>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</si>
  <si>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</si>
  <si>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</si>
  <si>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</si>
  <si>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</si>
  <si>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</si>
  <si>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</si>
  <si>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</si>
  <si>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</si>
  <si>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</si>
  <si>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</si>
  <si>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</si>
  <si>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</si>
  <si>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</si>
  <si>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</si>
  <si>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</si>
  <si>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</si>
  <si>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</si>
  <si>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</si>
  <si>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</si>
  <si>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</si>
  <si>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</si>
  <si>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</si>
  <si>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</si>
  <si>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</si>
  <si>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</si>
  <si>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</si>
  <si>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</si>
  <si>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</si>
  <si>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</si>
  <si>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</si>
  <si>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</si>
  <si>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</si>
  <si>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</si>
  <si>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</si>
  <si>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</si>
  <si>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</si>
  <si>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</si>
  <si>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</si>
  <si>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</si>
  <si>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</si>
  <si>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</si>
  <si>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</si>
  <si>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</si>
  <si>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</si>
  <si>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</si>
  <si>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</si>
  <si>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</si>
  <si>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</si>
  <si>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</si>
  <si>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</si>
  <si>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</si>
  <si>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</si>
  <si>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</si>
  <si>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</si>
  <si>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</si>
  <si>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</si>
  <si>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</si>
  <si>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</si>
  <si>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</si>
  <si>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</si>
  <si>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</si>
  <si>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</si>
  <si>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</si>
  <si>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</si>
  <si>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</si>
  <si>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</si>
  <si>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</si>
  <si>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</si>
  <si>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</si>
  <si>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</si>
  <si>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</si>
  <si>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</si>
  <si>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</si>
  <si>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</si>
  <si>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</si>
  <si>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</si>
  <si>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</si>
  <si>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</si>
  <si>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</si>
  <si>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</si>
  <si>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</si>
  <si>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</si>
  <si>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</si>
  <si>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</si>
  <si>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</si>
  <si>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</si>
  <si>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</si>
  <si>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</si>
  <si>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</si>
  <si>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</si>
  <si>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</si>
  <si>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</si>
  <si>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</si>
  <si>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</si>
  <si>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</si>
  <si>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</si>
  <si>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</si>
  <si>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</si>
  <si>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</si>
  <si>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</si>
  <si>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</si>
  <si>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</si>
  <si>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</si>
  <si>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</si>
  <si>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</si>
  <si>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</si>
  <si>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</si>
  <si>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</si>
  <si>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</si>
  <si>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</si>
  <si>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</si>
  <si>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</si>
  <si>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</si>
  <si>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</si>
  <si>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</si>
  <si>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</si>
  <si>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</si>
  <si>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</si>
  <si>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</si>
  <si>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</si>
  <si>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</si>
  <si>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</si>
  <si>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</si>
  <si>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</si>
  <si>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</si>
  <si>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</si>
  <si>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</si>
  <si>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</si>
  <si>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</si>
  <si>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</si>
  <si>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</si>
  <si>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</si>
  <si>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</si>
  <si>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</si>
  <si>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</si>
  <si>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</si>
  <si>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</si>
  <si>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</si>
  <si>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</si>
  <si>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</si>
  <si>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</si>
  <si>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</si>
  <si>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</si>
  <si>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</si>
  <si>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</si>
  <si>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</si>
  <si>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</si>
  <si>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</si>
  <si>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</si>
  <si>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</si>
  <si>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</si>
  <si>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</si>
  <si>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</si>
  <si>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</si>
  <si>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</si>
  <si>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</si>
  <si>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</si>
  <si>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</si>
  <si>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</si>
  <si>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</si>
  <si>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</si>
  <si>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</si>
  <si>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</si>
  <si>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</si>
  <si>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</si>
  <si>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</si>
  <si>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</si>
  <si>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</si>
  <si>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</si>
  <si>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</si>
  <si>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</si>
  <si>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</si>
  <si>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</si>
  <si>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</si>
  <si>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</si>
  <si>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</si>
  <si>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</si>
  <si>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</si>
  <si>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</si>
  <si>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</si>
  <si>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</si>
  <si>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</si>
  <si>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</si>
  <si>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</si>
  <si>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</si>
  <si>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</si>
  <si>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</si>
  <si>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</si>
  <si>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</si>
  <si>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</si>
  <si>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</si>
  <si>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</si>
  <si>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</si>
  <si>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</si>
  <si>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</si>
  <si>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</si>
  <si>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</si>
  <si>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</si>
  <si>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</si>
  <si>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</si>
  <si>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</si>
  <si>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</si>
  <si>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</si>
  <si>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</si>
  <si>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</si>
  <si>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</si>
  <si>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</si>
  <si>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</si>
  <si>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</si>
  <si>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</si>
  <si>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</si>
  <si>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</si>
  <si>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</si>
  <si>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</si>
  <si>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</si>
  <si>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</si>
  <si>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</si>
  <si>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</si>
  <si>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</si>
  <si>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</si>
  <si>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</si>
  <si>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</si>
  <si>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</si>
  <si>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</si>
  <si>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</si>
  <si>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</si>
  <si>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</si>
  <si>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</si>
  <si>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</si>
  <si>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</si>
  <si>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</si>
  <si>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</si>
  <si>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</si>
  <si>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</si>
  <si>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</si>
  <si>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</si>
  <si>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</si>
  <si>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</si>
  <si>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</si>
  <si>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</si>
  <si>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</si>
  <si>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</si>
  <si>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</si>
  <si>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</si>
  <si>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</si>
  <si>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</si>
  <si>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</si>
  <si>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</si>
  <si>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</si>
  <si>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</si>
  <si>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</si>
  <si>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</si>
  <si>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</si>
  <si>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</si>
  <si>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</si>
  <si>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</si>
  <si>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</si>
  <si>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</si>
  <si>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</si>
  <si>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</si>
  <si>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</si>
  <si>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</si>
  <si>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</si>
  <si>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</si>
  <si>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</si>
  <si>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</si>
  <si>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</si>
  <si>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</si>
  <si>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</si>
  <si>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</si>
  <si>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</si>
  <si>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</si>
  <si>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</si>
  <si>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</si>
  <si>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</si>
  <si>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</si>
  <si>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</si>
  <si>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</si>
  <si>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</si>
  <si>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</si>
  <si>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</si>
  <si>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</si>
  <si>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</si>
  <si>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</si>
  <si>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</si>
  <si>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</si>
  <si>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</si>
  <si>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</si>
  <si>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</si>
  <si>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</si>
  <si>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</si>
  <si>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</si>
  <si>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</si>
  <si>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</si>
  <si>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</si>
  <si>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</si>
  <si>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</si>
  <si>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</si>
  <si>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</si>
  <si>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</si>
  <si>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</si>
  <si>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</si>
  <si>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</si>
  <si>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</si>
  <si>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</si>
  <si>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</si>
  <si>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</si>
  <si>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</si>
  <si>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</si>
  <si>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</si>
  <si>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</si>
  <si>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</si>
  <si>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</si>
  <si>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</si>
  <si>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</si>
  <si>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</si>
  <si>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</si>
  <si>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</si>
  <si>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</si>
  <si>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</si>
  <si>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</si>
  <si>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</si>
  <si>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</si>
  <si>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</si>
  <si>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</si>
  <si>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</si>
  <si>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</si>
  <si>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</si>
  <si>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</si>
  <si>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</si>
  <si>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</si>
  <si>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</si>
  <si>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</si>
  <si>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</si>
  <si>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</si>
  <si>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</si>
  <si>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</si>
  <si>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</si>
  <si>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</si>
  <si>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</si>
  <si>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</si>
  <si>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</si>
  <si>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</si>
  <si>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</si>
  <si>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</si>
  <si>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</si>
  <si>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</si>
  <si>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</si>
  <si>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</si>
  <si>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</si>
  <si>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</si>
  <si>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</si>
  <si>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</si>
  <si>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</si>
  <si>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</si>
  <si>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</si>
  <si>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</si>
  <si>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</si>
  <si>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</si>
  <si>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</si>
  <si>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</si>
  <si>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</si>
  <si>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</si>
  <si>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</si>
  <si>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</si>
  <si>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</si>
  <si>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</si>
  <si>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</si>
  <si>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</si>
  <si>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</si>
  <si>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</si>
  <si>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</si>
  <si>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</si>
  <si>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</si>
  <si>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</si>
  <si>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</si>
  <si>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</si>
  <si>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</si>
  <si>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</si>
  <si>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</si>
  <si>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</si>
  <si>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</si>
  <si>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</si>
  <si>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</si>
  <si>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</si>
  <si>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</si>
  <si>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</si>
  <si>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</si>
  <si>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</si>
  <si>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</si>
  <si>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</si>
  <si>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</si>
  <si>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</si>
  <si>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</si>
  <si>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</si>
  <si>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</si>
  <si>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</si>
  <si>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</si>
  <si>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</si>
  <si>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</si>
  <si>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</si>
  <si>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</si>
  <si>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</si>
  <si>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</si>
  <si>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</si>
  <si>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</si>
  <si>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</si>
  <si>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</si>
  <si>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</si>
  <si>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</si>
  <si>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</si>
  <si>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</si>
  <si>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</si>
  <si>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</si>
  <si>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</si>
  <si>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</si>
  <si>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</si>
  <si>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</si>
  <si>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</si>
  <si>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</si>
  <si>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</si>
  <si>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</si>
  <si>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</si>
  <si>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</si>
  <si>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</si>
  <si>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</si>
  <si>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</si>
  <si>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</si>
  <si>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</si>
  <si>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</si>
  <si>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</si>
  <si>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</si>
  <si>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</si>
  <si>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</si>
  <si>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</si>
  <si>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</si>
  <si>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</si>
  <si>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</si>
  <si>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</si>
  <si>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</si>
  <si>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</si>
  <si>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</si>
  <si>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</si>
  <si>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</si>
  <si>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</si>
  <si>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</si>
  <si>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</si>
  <si>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</si>
  <si>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</si>
  <si>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</si>
  <si>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</si>
  <si>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</si>
  <si>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</si>
  <si>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</si>
  <si>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</si>
  <si>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</si>
  <si>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</si>
  <si>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</si>
  <si>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</si>
  <si>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</si>
  <si>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</si>
  <si>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</si>
  <si>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</si>
  <si>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</si>
  <si>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</si>
  <si>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</si>
  <si>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</si>
  <si>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</si>
  <si>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</si>
  <si>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</si>
  <si>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</si>
  <si>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</si>
  <si>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</si>
  <si>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</si>
  <si>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</si>
  <si>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</si>
  <si>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</si>
  <si>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</si>
  <si>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</si>
  <si>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</si>
  <si>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</si>
  <si>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</si>
  <si>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</si>
  <si>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</si>
  <si>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</si>
  <si>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</si>
  <si>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</si>
  <si>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</si>
  <si>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</si>
  <si>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</si>
  <si>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</si>
  <si>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</si>
  <si>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</si>
  <si>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</si>
  <si>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</si>
  <si>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</si>
  <si>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</si>
  <si>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</si>
  <si>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</si>
  <si>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</si>
  <si>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</si>
  <si>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</si>
  <si>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</si>
  <si>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</si>
  <si>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</si>
  <si>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</si>
  <si>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</si>
  <si>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</si>
  <si>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</si>
  <si>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</si>
  <si>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</si>
  <si>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</si>
  <si>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</si>
  <si>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</si>
  <si>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</si>
  <si>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</si>
  <si>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</si>
  <si>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</si>
  <si>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</si>
  <si>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</si>
  <si>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</si>
  <si>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</si>
  <si>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</si>
  <si>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</si>
  <si>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</si>
  <si>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</si>
  <si>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</si>
  <si>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</si>
  <si>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</si>
  <si>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</si>
  <si>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</si>
  <si>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</si>
  <si>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</si>
  <si>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</si>
  <si>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</si>
  <si>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</si>
  <si>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</si>
  <si>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</si>
  <si>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</si>
  <si>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</si>
  <si>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</si>
  <si>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</si>
  <si>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</si>
  <si>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</si>
  <si>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</si>
  <si>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</si>
  <si>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</si>
  <si>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</si>
  <si>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</si>
  <si>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</si>
  <si>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</si>
  <si>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</si>
  <si>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</si>
  <si>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</si>
  <si>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</si>
  <si>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</si>
  <si>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</si>
  <si>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</si>
  <si>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</si>
  <si>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</si>
  <si>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</si>
  <si>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</si>
  <si>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</si>
  <si>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</si>
  <si>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</si>
  <si>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</si>
  <si>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</si>
  <si>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</si>
  <si>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</si>
  <si>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</si>
  <si>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</si>
  <si>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</si>
  <si>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</si>
  <si>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</si>
  <si>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</si>
  <si>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</si>
  <si>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</si>
  <si>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</si>
  <si>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</si>
  <si>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</si>
  <si>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</si>
  <si>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</si>
  <si>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</si>
  <si>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</si>
  <si>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</si>
  <si>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</si>
  <si>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</si>
  <si>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</si>
  <si>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</si>
  <si>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</si>
  <si>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</si>
  <si>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</si>
  <si>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</si>
  <si>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</si>
  <si>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</si>
  <si>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</si>
  <si>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</si>
  <si>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</si>
  <si>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</si>
  <si>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</si>
  <si>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</si>
  <si>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</si>
  <si>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</si>
  <si>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</si>
  <si>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</si>
  <si>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</si>
  <si>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</si>
  <si>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</si>
  <si>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</si>
  <si>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</si>
  <si>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</si>
  <si>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</si>
  <si>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</si>
  <si>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</si>
  <si>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</si>
  <si>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</si>
  <si>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</si>
  <si>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</si>
  <si>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</si>
  <si>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</si>
  <si>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</si>
  <si>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</si>
  <si>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</si>
  <si>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</si>
  <si>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</si>
  <si>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</si>
  <si>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</si>
  <si>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</si>
  <si>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</si>
  <si>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</si>
  <si>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</si>
  <si>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</si>
  <si>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</si>
  <si>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</si>
  <si>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</si>
  <si>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</si>
  <si>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</si>
  <si>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</si>
  <si>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</si>
  <si>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</si>
  <si>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</si>
  <si>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</si>
  <si>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</si>
  <si>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</si>
  <si>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</si>
  <si>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</si>
  <si>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</si>
  <si>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</si>
  <si>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</si>
  <si>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</si>
  <si>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</si>
  <si>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</si>
  <si>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</si>
  <si>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</si>
  <si>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</si>
  <si>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</si>
  <si>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</si>
  <si>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</si>
  <si>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</si>
  <si>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</si>
  <si>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</si>
  <si>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</si>
  <si>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</si>
  <si>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</si>
  <si>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</si>
  <si>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</si>
  <si>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</si>
  <si>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</si>
  <si>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</si>
  <si>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</si>
  <si>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</si>
  <si>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</si>
  <si>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</si>
  <si>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</si>
  <si>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</si>
  <si>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</si>
  <si>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</si>
  <si>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</si>
  <si>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</si>
  <si>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</si>
  <si>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</si>
  <si>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</si>
  <si>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</si>
  <si>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</si>
  <si>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</si>
  <si>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</si>
  <si>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</si>
  <si>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</si>
  <si>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</si>
  <si>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</si>
  <si>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</si>
  <si>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</si>
  <si>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</si>
  <si>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</si>
  <si>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</si>
  <si>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</si>
  <si>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</si>
  <si>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</si>
  <si>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</si>
  <si>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</si>
  <si>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</si>
  <si>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</si>
  <si>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</si>
  <si>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</si>
  <si>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</si>
  <si>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</si>
  <si>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</si>
  <si>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</si>
  <si>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</si>
  <si>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</si>
  <si>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</si>
  <si>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</si>
  <si>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</si>
  <si>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</si>
  <si>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</si>
  <si>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</si>
  <si>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</si>
  <si>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</si>
  <si>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</si>
  <si>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</si>
  <si>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</si>
  <si>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</si>
  <si>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</si>
  <si>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</si>
  <si>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</si>
  <si>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</si>
  <si>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</si>
  <si>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</si>
  <si>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</si>
  <si>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</si>
  <si>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</si>
  <si>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</si>
  <si>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</si>
  <si>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</si>
  <si>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</si>
  <si>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</si>
  <si>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</si>
  <si>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</si>
  <si>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</si>
  <si>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</si>
  <si>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</si>
  <si>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</si>
  <si>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</si>
  <si>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</si>
  <si>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</si>
  <si>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</si>
  <si>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</si>
  <si>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</si>
  <si>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</si>
  <si>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</si>
  <si>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</si>
  <si>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</si>
  <si>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</si>
  <si>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</si>
  <si>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</si>
  <si>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</si>
  <si>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</si>
  <si>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</si>
  <si>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</si>
  <si>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</si>
  <si>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</si>
  <si>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</si>
  <si>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</si>
  <si>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</si>
  <si>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</si>
  <si>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</si>
  <si>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</si>
  <si>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</si>
  <si>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</si>
  <si>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</si>
  <si>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</si>
  <si>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</si>
  <si>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</si>
  <si>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</si>
  <si>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</si>
  <si>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</si>
  <si>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</si>
  <si>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</si>
  <si>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</si>
  <si>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</si>
  <si>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</si>
  <si>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</si>
  <si>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</si>
  <si>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</si>
  <si>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</si>
  <si>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</si>
  <si>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</si>
  <si>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</si>
  <si>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</si>
  <si>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</si>
  <si>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</si>
  <si>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</si>
  <si>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</si>
  <si>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</si>
  <si>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</si>
  <si>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</si>
  <si>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</si>
  <si>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</si>
  <si>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</si>
  <si>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</si>
  <si>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</si>
  <si>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</si>
  <si>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</si>
  <si>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</si>
  <si>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</si>
  <si>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</si>
  <si>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</si>
  <si>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</si>
  <si>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</si>
  <si>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</si>
  <si>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</si>
  <si>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</si>
  <si>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</si>
  <si>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</si>
  <si>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</si>
  <si>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</si>
  <si>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</si>
  <si>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</si>
  <si>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</si>
  <si>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</si>
  <si>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</si>
  <si>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</si>
  <si>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</si>
  <si>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</si>
  <si>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</si>
  <si>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</si>
  <si>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</si>
  <si>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</si>
  <si>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</si>
  <si>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</si>
  <si>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</si>
  <si>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</si>
  <si>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</si>
  <si>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</si>
  <si>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</si>
  <si>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</si>
  <si>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</si>
  <si>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</si>
  <si>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</si>
  <si>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</si>
  <si>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</si>
  <si>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</si>
  <si>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</si>
  <si>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</si>
  <si>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</si>
  <si>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</si>
  <si>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</si>
  <si>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</si>
  <si>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</si>
  <si>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</si>
  <si>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</si>
  <si>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</si>
  <si>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</si>
  <si>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</si>
  <si>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</si>
  <si>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</si>
  <si>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</si>
  <si>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</si>
  <si>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</si>
  <si>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</si>
  <si>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</si>
  <si>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</si>
  <si>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</si>
  <si>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</si>
  <si>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</si>
  <si>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</si>
  <si>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</si>
  <si>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</si>
  <si>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</si>
  <si>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</si>
  <si>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</si>
  <si>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</si>
  <si>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</si>
  <si>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</si>
  <si>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</si>
  <si>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</si>
  <si>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</si>
  <si>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</si>
  <si>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</si>
  <si>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</si>
  <si>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</si>
  <si>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</si>
  <si>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</si>
  <si>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</si>
  <si>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</si>
  <si>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</si>
  <si>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</si>
  <si>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</si>
  <si>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</si>
  <si>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</si>
  <si>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</si>
  <si>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</si>
  <si>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</si>
  <si>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</si>
  <si>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</si>
  <si>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</si>
  <si>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</si>
  <si>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</si>
  <si>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</si>
  <si>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</si>
  <si>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</si>
  <si>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</si>
  <si>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</si>
  <si>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</si>
  <si>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</si>
  <si>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</si>
  <si>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</si>
  <si>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</si>
  <si>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</si>
  <si>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</si>
  <si>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</si>
  <si>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</si>
  <si>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</si>
  <si>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</si>
  <si>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</si>
  <si>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</si>
  <si>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</si>
  <si>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</si>
  <si>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</si>
  <si>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</si>
  <si>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</si>
  <si>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</si>
  <si>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</si>
  <si>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</si>
  <si>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</si>
  <si>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</si>
  <si>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</si>
  <si>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</si>
  <si>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</si>
  <si>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</si>
  <si>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</si>
  <si>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</si>
  <si>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</si>
  <si>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</si>
  <si>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</si>
  <si>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</si>
  <si>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</si>
  <si>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</si>
  <si>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</si>
  <si>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</si>
  <si>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</si>
  <si>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</si>
  <si>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</si>
  <si>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</si>
  <si>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</si>
  <si>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</si>
  <si>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</si>
  <si>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</si>
  <si>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</si>
  <si>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</si>
  <si>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</si>
  <si>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</si>
  <si>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</si>
  <si>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</si>
  <si>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</si>
  <si>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</si>
  <si>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</si>
  <si>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</si>
  <si>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</si>
  <si>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</si>
  <si>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</si>
  <si>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</si>
  <si>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</si>
  <si>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</si>
  <si>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</si>
  <si>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</si>
  <si>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</si>
  <si>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</si>
  <si>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</si>
  <si>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</si>
  <si>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</si>
  <si>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</si>
  <si>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</si>
  <si>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</si>
  <si>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</si>
  <si>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</si>
  <si>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</si>
  <si>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</si>
  <si>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</si>
  <si>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</si>
  <si>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</si>
  <si>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</si>
  <si>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</si>
  <si>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</si>
  <si>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</si>
  <si>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</si>
  <si>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</si>
  <si>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</si>
  <si>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</si>
  <si>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</si>
  <si>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</si>
  <si>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</si>
  <si>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</si>
  <si>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</si>
  <si>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</si>
  <si>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</si>
  <si>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</si>
  <si>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</si>
  <si>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</si>
  <si>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</si>
  <si>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</si>
  <si>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</si>
  <si>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</si>
  <si>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</si>
  <si>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</si>
  <si>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</si>
  <si>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</si>
  <si>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</si>
  <si>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</si>
  <si>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</si>
  <si>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</si>
  <si>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</si>
  <si>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</si>
  <si>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</si>
  <si>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</si>
  <si>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</si>
  <si>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</si>
  <si>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</si>
  <si>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</si>
  <si>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</si>
  <si>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</si>
  <si>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</si>
  <si>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</si>
  <si>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</si>
  <si>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</si>
  <si>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</si>
  <si>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</si>
  <si>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</si>
  <si>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</si>
  <si>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</si>
  <si>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</si>
  <si>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</si>
  <si>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</si>
  <si>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</si>
  <si>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</si>
  <si>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</si>
  <si>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</si>
  <si>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</si>
  <si>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</si>
  <si>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</si>
  <si>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</si>
  <si>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</si>
  <si>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</si>
  <si>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</si>
  <si>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</si>
  <si>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</si>
  <si>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</si>
  <si>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</si>
  <si>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</si>
  <si>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</si>
  <si>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</si>
  <si>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</si>
  <si>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</si>
  <si>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</si>
  <si>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</si>
  <si>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</si>
  <si>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</si>
  <si>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</si>
  <si>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</si>
  <si>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</si>
  <si>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</si>
  <si>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</si>
  <si>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</si>
  <si>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</si>
  <si>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</si>
  <si>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</si>
  <si>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</si>
  <si>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</si>
  <si>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</si>
  <si>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</si>
  <si>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</si>
  <si>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</si>
  <si>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</si>
  <si>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</si>
  <si>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</si>
  <si>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</si>
  <si>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</si>
  <si>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</si>
  <si>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</si>
  <si>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</si>
  <si>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</si>
  <si>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</si>
  <si>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</si>
  <si>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</si>
  <si>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</si>
  <si>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</si>
  <si>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</si>
  <si>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</si>
  <si>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</si>
  <si>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</si>
  <si>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</si>
  <si>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</si>
  <si>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</si>
  <si>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</si>
  <si>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</si>
  <si>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</si>
  <si>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</si>
  <si>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</si>
  <si>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</si>
  <si>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</si>
  <si>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</si>
  <si>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</si>
  <si>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</si>
  <si>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</si>
  <si>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</si>
  <si>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</si>
  <si>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</si>
  <si>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</si>
  <si>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</si>
  <si>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</si>
  <si>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</si>
  <si>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</si>
  <si>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</si>
  <si>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</si>
  <si>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</si>
  <si>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</si>
  <si>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</si>
  <si>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</si>
  <si>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</si>
  <si>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</si>
  <si>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</si>
  <si>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</si>
  <si>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</si>
  <si>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</si>
  <si>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</si>
  <si>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</si>
  <si>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</si>
  <si>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</si>
  <si>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</si>
  <si>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</si>
  <si>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</si>
  <si>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</si>
  <si>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</si>
  <si>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</si>
  <si>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</si>
  <si>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</si>
  <si>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</si>
  <si>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</si>
  <si>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</si>
  <si>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</si>
  <si>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</si>
  <si>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</si>
  <si>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</si>
  <si>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</si>
  <si>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</si>
  <si>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</si>
  <si>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</si>
  <si>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</si>
  <si>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</si>
  <si>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</si>
  <si>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</si>
  <si>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</si>
  <si>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</si>
  <si>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</si>
  <si>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</si>
  <si>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</si>
  <si>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</si>
  <si>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</si>
  <si>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</si>
  <si>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</si>
  <si>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</si>
  <si>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</si>
  <si>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</si>
  <si>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</si>
  <si>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</si>
  <si>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</si>
  <si>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</si>
  <si>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</si>
  <si>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</si>
  <si>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</si>
  <si>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</si>
  <si>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</si>
  <si>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</si>
  <si>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</si>
  <si>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</si>
  <si>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</si>
  <si>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</si>
  <si>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</si>
  <si>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</si>
  <si>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</si>
  <si>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</si>
  <si>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</si>
  <si>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</si>
  <si>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</si>
  <si>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</si>
  <si>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</si>
  <si>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</si>
  <si>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</si>
  <si>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</si>
  <si>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</si>
  <si>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</si>
  <si>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</si>
  <si>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</si>
  <si>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</si>
  <si>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</si>
  <si>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</si>
  <si>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</si>
  <si>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</si>
  <si>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</si>
  <si>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</si>
  <si>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</si>
  <si>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</si>
  <si>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</si>
  <si>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</si>
  <si>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</si>
  <si>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</si>
  <si>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</si>
  <si>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</si>
  <si>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</si>
  <si>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</si>
  <si>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</si>
  <si>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</si>
  <si>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</si>
  <si>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</si>
  <si>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</si>
  <si>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</si>
  <si>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</si>
  <si>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</si>
  <si>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</si>
  <si>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</si>
  <si>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</si>
  <si>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</si>
  <si>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</si>
  <si>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</si>
  <si>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</si>
  <si>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</si>
  <si>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</si>
  <si>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</si>
  <si>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</si>
  <si>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</si>
  <si>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</si>
  <si>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</si>
  <si>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</si>
  <si>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</si>
  <si>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</si>
  <si>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</si>
  <si>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</si>
  <si>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</si>
  <si>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</si>
  <si>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</si>
  <si>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</si>
  <si>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</si>
  <si>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</si>
  <si>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</si>
  <si>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</si>
  <si>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</si>
  <si>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</si>
  <si>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</si>
  <si>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</si>
  <si>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</si>
  <si>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</si>
  <si>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</si>
  <si>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</si>
  <si>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</si>
  <si>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</si>
  <si>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</si>
  <si>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</si>
  <si>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</si>
  <si>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</si>
  <si>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</si>
  <si>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</si>
  <si>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</si>
  <si>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</si>
  <si>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</si>
  <si>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</si>
  <si>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</si>
  <si>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</si>
  <si>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</si>
  <si>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</si>
  <si>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</si>
  <si>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</si>
  <si>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</si>
  <si>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</si>
  <si>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</si>
  <si>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</si>
  <si>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</si>
  <si>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</si>
  <si>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</si>
  <si>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</si>
  <si>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</si>
  <si>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</si>
  <si>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</si>
  <si>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</si>
  <si>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</si>
  <si>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</si>
  <si>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</si>
  <si>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</si>
  <si>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</si>
  <si>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</si>
  <si>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</si>
  <si>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</si>
  <si>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</si>
  <si>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</si>
  <si>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</si>
  <si>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</si>
  <si>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</si>
  <si>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</si>
  <si>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</si>
  <si>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</si>
  <si>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</si>
  <si>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</si>
  <si>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</si>
  <si>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</si>
  <si>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</si>
  <si>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</si>
  <si>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</si>
  <si>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</si>
  <si>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</si>
  <si>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</si>
  <si>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</si>
  <si>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</si>
  <si>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</si>
  <si>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</si>
  <si>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</si>
  <si>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</si>
  <si>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</si>
  <si>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</si>
  <si>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</si>
  <si>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</si>
  <si>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</si>
  <si>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</si>
  <si>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</si>
  <si>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</si>
  <si>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</si>
  <si>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</si>
  <si>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</si>
  <si>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</si>
  <si>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</si>
  <si>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</si>
  <si>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</si>
  <si>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</si>
  <si>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</si>
  <si>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</si>
  <si>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</si>
  <si>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</si>
  <si>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</si>
  <si>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</si>
  <si>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</si>
  <si>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</si>
  <si>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</si>
  <si>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</si>
  <si>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</si>
  <si>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</si>
  <si>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</si>
  <si>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</si>
  <si>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</si>
  <si>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</si>
  <si>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</si>
  <si>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</si>
  <si>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</si>
  <si>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</si>
  <si>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</si>
  <si>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</si>
  <si>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</si>
  <si>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</si>
  <si>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</si>
  <si>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</si>
  <si>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</si>
  <si>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</si>
  <si>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</si>
  <si>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</si>
  <si>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</si>
  <si>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</si>
  <si>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</si>
  <si>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</si>
  <si>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</si>
  <si>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</si>
  <si>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</si>
  <si>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</si>
  <si>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</si>
  <si>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</si>
  <si>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</si>
  <si>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</si>
  <si>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</si>
  <si>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</si>
  <si>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</si>
  <si>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</si>
  <si>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</si>
  <si>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</si>
  <si>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</si>
  <si>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</si>
  <si>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</si>
  <si>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</si>
  <si>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</si>
  <si>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</si>
  <si>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</si>
  <si>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</si>
  <si>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</si>
  <si>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</si>
  <si>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</si>
  <si>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</si>
  <si>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</si>
  <si>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</si>
  <si>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</si>
  <si>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</si>
  <si>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</si>
  <si>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</si>
  <si>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</si>
  <si>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</si>
  <si>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</si>
  <si>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</si>
  <si>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</si>
  <si>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</si>
  <si>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</si>
  <si>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</si>
  <si>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</si>
  <si>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</si>
  <si>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</si>
  <si>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</si>
  <si>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</si>
  <si>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</si>
  <si>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</si>
  <si>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</si>
  <si>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</si>
  <si>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</si>
  <si>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</si>
  <si>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</si>
  <si>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</si>
  <si>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</si>
  <si>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</si>
  <si>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</si>
  <si>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</si>
  <si>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</si>
  <si>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</si>
  <si>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</si>
  <si>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</si>
  <si>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</si>
  <si>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</si>
  <si>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</si>
  <si>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</si>
  <si>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</si>
  <si>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</si>
  <si>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</si>
  <si>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</si>
  <si>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</si>
  <si>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</si>
  <si>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</si>
  <si>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</si>
  <si>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</si>
  <si>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</si>
  <si>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</si>
  <si>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</si>
  <si>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</si>
  <si>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</si>
  <si>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</si>
  <si>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</si>
  <si>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</si>
  <si>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</si>
  <si>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</si>
  <si>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</si>
  <si>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</si>
  <si>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</si>
  <si>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</si>
  <si>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</si>
  <si>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</si>
  <si>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</si>
  <si>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</si>
  <si>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</si>
  <si>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</si>
  <si>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</si>
  <si>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</si>
  <si>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</si>
  <si>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</si>
  <si>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</si>
  <si>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</si>
  <si>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</si>
  <si>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</si>
  <si>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</si>
  <si>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</si>
  <si>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</si>
  <si>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</si>
  <si>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</si>
  <si>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</si>
  <si>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</si>
  <si>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</si>
  <si>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</si>
  <si>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</si>
  <si>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</si>
  <si>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</si>
  <si>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</si>
  <si>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</si>
  <si>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</si>
  <si>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</si>
  <si>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</si>
  <si>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</si>
  <si>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</si>
  <si>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</si>
  <si>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</si>
  <si>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</si>
  <si>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</si>
  <si>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</si>
  <si>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</si>
  <si>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</si>
  <si>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</si>
  <si>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</si>
  <si>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</si>
  <si>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</si>
  <si>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</si>
  <si>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</si>
  <si>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</si>
  <si>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</si>
  <si>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</si>
  <si>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</si>
  <si>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</si>
  <si>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</si>
  <si>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</si>
  <si>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</si>
  <si>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</si>
  <si>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</si>
  <si>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</si>
  <si>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</si>
  <si>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</si>
  <si>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</si>
  <si>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</si>
  <si>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</si>
  <si>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</si>
  <si>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</si>
  <si>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</si>
  <si>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</si>
  <si>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</si>
  <si>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</si>
  <si>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</si>
  <si>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</si>
  <si>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</si>
  <si>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</si>
  <si>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</si>
  <si>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</si>
  <si>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</si>
  <si>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</si>
  <si>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</si>
  <si>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</si>
  <si>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</si>
  <si>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</si>
  <si>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</si>
  <si>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</si>
  <si>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</si>
  <si>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</si>
  <si>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</si>
  <si>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</si>
  <si>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</si>
  <si>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</si>
  <si>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</si>
  <si>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</si>
  <si>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</si>
  <si>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</si>
  <si>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</si>
  <si>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</si>
  <si>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</si>
  <si>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</si>
  <si>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</si>
  <si>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</si>
  <si>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</si>
  <si>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</si>
  <si>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</si>
  <si>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</si>
  <si>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</si>
  <si>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</si>
  <si>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</si>
  <si>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</si>
  <si>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</si>
  <si>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</si>
  <si>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</si>
  <si>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</si>
  <si>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</si>
  <si>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</si>
  <si>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</si>
  <si>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</si>
  <si>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</si>
  <si>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</si>
  <si>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</si>
  <si>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</si>
  <si>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</si>
  <si>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</si>
  <si>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</si>
  <si>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</si>
  <si>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</si>
  <si>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</si>
  <si>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</si>
  <si>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</si>
  <si>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</si>
  <si>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</si>
  <si>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</si>
  <si>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</si>
  <si>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</si>
  <si>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</si>
  <si>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</si>
  <si>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</si>
  <si>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</si>
  <si>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</si>
  <si>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</si>
  <si>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</si>
  <si>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</si>
  <si>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</si>
  <si>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</si>
  <si>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</si>
  <si>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</si>
  <si>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</si>
  <si>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</si>
  <si>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</si>
  <si>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</si>
  <si>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</si>
  <si>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</si>
  <si>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</si>
  <si>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</si>
  <si>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</si>
  <si>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</si>
  <si>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</si>
  <si>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</si>
  <si>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</si>
  <si>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</si>
  <si>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</si>
  <si>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</si>
  <si>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</si>
  <si>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</si>
  <si>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</si>
  <si>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</si>
  <si>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</si>
  <si>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</si>
  <si>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</si>
  <si>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</si>
  <si>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</si>
  <si>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</si>
  <si>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</si>
  <si>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</si>
  <si>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</si>
  <si>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</si>
  <si>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</si>
  <si>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</si>
  <si>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</si>
  <si>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</si>
  <si>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</si>
  <si>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</si>
  <si>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</si>
  <si>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</si>
  <si>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</si>
  <si>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</si>
  <si>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</si>
  <si>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</si>
  <si>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</si>
  <si>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</si>
  <si>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</si>
  <si>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</si>
  <si>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</si>
  <si>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</si>
  <si>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</si>
  <si>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</si>
  <si>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</si>
  <si>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</si>
  <si>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</si>
  <si>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</si>
  <si>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</si>
  <si>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</si>
  <si>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</si>
  <si>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</si>
  <si>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</si>
  <si>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</si>
  <si>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</si>
  <si>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</si>
  <si>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</si>
  <si>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</si>
  <si>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</si>
  <si>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</si>
  <si>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</si>
  <si>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</si>
  <si>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</si>
  <si>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</si>
  <si>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</si>
  <si>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</si>
  <si>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</si>
  <si>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</si>
  <si>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</si>
  <si>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</si>
  <si>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</si>
  <si>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</si>
  <si>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</si>
  <si>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</si>
  <si>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</si>
  <si>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</si>
  <si>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</si>
  <si>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</si>
  <si>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</si>
  <si>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</si>
  <si>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</si>
  <si>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</si>
  <si>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</si>
  <si>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</si>
  <si>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</si>
  <si>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</si>
  <si>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</si>
  <si>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</si>
  <si>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</si>
  <si>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</si>
  <si>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</si>
  <si>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</si>
  <si>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</si>
  <si>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</si>
  <si>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</si>
  <si>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</si>
  <si>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</si>
  <si>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</si>
  <si>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</si>
  <si>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</si>
  <si>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</si>
  <si>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</si>
  <si>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</si>
  <si>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</si>
  <si>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</si>
  <si>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</si>
  <si>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</si>
  <si>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</si>
  <si>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</si>
  <si>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</si>
  <si>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</si>
  <si>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</si>
  <si>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</si>
  <si>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</si>
  <si>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</si>
  <si>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</si>
  <si>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</si>
  <si>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</si>
  <si>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</si>
  <si>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</si>
  <si>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</si>
  <si>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</si>
  <si>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</si>
  <si>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</si>
  <si>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</si>
  <si>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</si>
  <si>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</si>
  <si>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</si>
  <si>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</si>
  <si>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</si>
  <si>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</si>
  <si>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</si>
  <si>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</si>
  <si>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</si>
  <si>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</si>
  <si>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</si>
  <si>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</si>
  <si>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</si>
  <si>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</si>
  <si>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</si>
  <si>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</si>
  <si>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</si>
  <si>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</si>
  <si>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</si>
  <si>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</si>
  <si>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</si>
  <si>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</si>
  <si>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</si>
  <si>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</si>
  <si>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</si>
  <si>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</si>
  <si>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</si>
  <si>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</si>
  <si>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</si>
  <si>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</si>
  <si>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</si>
  <si>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</si>
  <si>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</si>
  <si>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</si>
  <si>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</si>
  <si>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</si>
  <si>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</si>
  <si>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</si>
  <si>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</si>
  <si>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</si>
  <si>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</si>
  <si>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</si>
  <si>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</si>
  <si>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</si>
  <si>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</si>
  <si>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</si>
  <si>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</si>
  <si>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</si>
  <si>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</si>
  <si>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</si>
  <si>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</si>
  <si>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</si>
  <si>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</si>
  <si>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</si>
  <si>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</si>
  <si>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</si>
  <si>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</si>
  <si>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</si>
  <si>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</si>
  <si>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</si>
  <si>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</si>
  <si>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</si>
  <si>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</si>
  <si>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</si>
  <si>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</si>
  <si>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</si>
  <si>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</si>
  <si>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</si>
  <si>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</si>
  <si>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</si>
  <si>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</si>
  <si>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</si>
  <si>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</si>
  <si>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</si>
  <si>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</si>
  <si>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</si>
  <si>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</si>
  <si>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</si>
  <si>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</si>
  <si>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</si>
  <si>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</si>
  <si>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</si>
  <si>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</si>
  <si>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</si>
  <si>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</si>
  <si>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</si>
  <si>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</si>
  <si>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</si>
  <si>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</si>
  <si>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</si>
  <si>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</si>
  <si>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</si>
  <si>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</si>
  <si>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</si>
  <si>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</si>
  <si>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</si>
  <si>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</si>
  <si>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</si>
  <si>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</si>
  <si>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</si>
  <si>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</si>
  <si>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</si>
  <si>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</si>
  <si>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</si>
  <si>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</si>
  <si>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</si>
  <si>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</si>
  <si>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</si>
  <si>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</si>
  <si>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</si>
  <si>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</si>
  <si>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</si>
  <si>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</si>
  <si>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</si>
  <si>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</si>
  <si>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</si>
  <si>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</si>
  <si>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</si>
  <si>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</si>
  <si>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</si>
  <si>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</si>
  <si>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</si>
  <si>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</si>
  <si>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</si>
  <si>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</si>
  <si>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</si>
  <si>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</si>
  <si>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</si>
  <si>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</si>
  <si>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</si>
  <si>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</si>
  <si>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</si>
  <si>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</si>
  <si>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</si>
  <si>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</si>
  <si>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</si>
  <si>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</si>
  <si>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</si>
  <si>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</si>
  <si>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</si>
  <si>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</si>
  <si>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</si>
  <si>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</si>
  <si>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</si>
  <si>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</si>
  <si>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</si>
  <si>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</si>
  <si>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</si>
  <si>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</si>
  <si>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</si>
  <si>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</si>
  <si>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</si>
  <si>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</si>
  <si>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</si>
  <si>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</si>
  <si>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</si>
  <si>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</si>
  <si>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</si>
  <si>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</si>
  <si>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</si>
  <si>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</si>
  <si>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</si>
  <si>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</si>
  <si>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</si>
  <si>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</si>
  <si>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</si>
  <si>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</si>
  <si>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</si>
  <si>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</si>
  <si>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</si>
  <si>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</si>
  <si>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</si>
  <si>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</si>
  <si>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</si>
  <si>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</si>
  <si>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</si>
  <si>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</si>
  <si>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</si>
  <si>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</si>
  <si>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</si>
  <si>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</si>
  <si>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</si>
  <si>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</si>
  <si>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</si>
  <si>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</si>
  <si>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</si>
  <si>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</si>
  <si>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</si>
  <si>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</si>
  <si>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</si>
  <si>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</si>
  <si>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</si>
  <si>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</si>
  <si>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</si>
  <si>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</si>
  <si>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</si>
  <si>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</si>
  <si>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</si>
  <si>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</si>
  <si>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</si>
  <si>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</si>
  <si>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</si>
  <si>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</si>
  <si>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</si>
  <si>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</si>
  <si>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</si>
  <si>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</si>
  <si>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</si>
  <si>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</si>
  <si>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</si>
  <si>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</si>
  <si>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</si>
  <si>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</si>
  <si>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</si>
  <si>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</si>
  <si>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</si>
  <si>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</si>
  <si>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</si>
  <si>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</si>
  <si>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</si>
  <si>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</si>
  <si>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</si>
  <si>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</si>
  <si>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</si>
  <si>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</si>
  <si>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</si>
  <si>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</si>
  <si>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</si>
  <si>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</si>
  <si>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</si>
  <si>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</si>
  <si>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</si>
  <si>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</si>
  <si>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</si>
  <si>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</si>
  <si>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</si>
  <si>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</si>
  <si>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</si>
  <si>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</si>
  <si>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</si>
  <si>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</si>
  <si>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</si>
  <si>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</si>
  <si>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</si>
  <si>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</si>
  <si>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</si>
  <si>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</si>
  <si>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</si>
  <si>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</si>
  <si>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</si>
  <si>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</si>
  <si>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</si>
  <si>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</si>
  <si>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</si>
  <si>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</si>
  <si>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</si>
  <si>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</si>
  <si>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</si>
  <si>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</si>
  <si>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</si>
  <si>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</si>
  <si>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</si>
  <si>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</si>
  <si>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</si>
  <si>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</si>
  <si>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</si>
  <si>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</si>
  <si>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</si>
  <si>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</si>
  <si>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</si>
  <si>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</si>
  <si>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</si>
  <si>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</si>
  <si>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</si>
  <si>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</si>
  <si>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</si>
  <si>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</si>
  <si>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</si>
  <si>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</si>
  <si>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</si>
  <si>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</si>
  <si>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</si>
  <si>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</si>
  <si>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</si>
  <si>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</si>
  <si>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</si>
  <si>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</si>
  <si>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</si>
  <si>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</si>
  <si>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</si>
  <si>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</si>
  <si>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</si>
  <si>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</si>
  <si>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</si>
  <si>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</si>
  <si>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</si>
  <si>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</si>
  <si>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</si>
  <si>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</si>
  <si>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</si>
  <si>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</si>
  <si>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</si>
  <si>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</si>
  <si>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</si>
  <si>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</si>
  <si>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</si>
  <si>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</si>
  <si>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</si>
  <si>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</si>
  <si>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</si>
  <si>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</si>
  <si>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</si>
  <si>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</si>
  <si>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</si>
  <si>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</si>
  <si>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</si>
  <si>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</si>
  <si>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</si>
  <si>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</si>
  <si>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</si>
  <si>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</si>
  <si>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</si>
  <si>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</si>
  <si>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</si>
  <si>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</si>
  <si>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</si>
  <si>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</si>
  <si>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</si>
  <si>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</si>
  <si>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</si>
  <si>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</si>
  <si>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</si>
  <si>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</si>
  <si>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</si>
  <si>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</si>
  <si>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</si>
  <si>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</si>
  <si>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</si>
  <si>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</si>
  <si>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</si>
  <si>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</si>
  <si>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</si>
  <si>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</si>
  <si>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</si>
  <si>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</si>
  <si>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</si>
  <si>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</si>
  <si>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</si>
  <si>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</si>
  <si>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</si>
  <si>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</si>
  <si>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</si>
  <si>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</si>
  <si>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</si>
  <si>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</si>
  <si>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</si>
  <si>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</si>
  <si>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</si>
  <si>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</si>
  <si>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</si>
  <si>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</si>
  <si>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</si>
  <si>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</si>
  <si>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</si>
  <si>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</si>
  <si>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</si>
  <si>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</si>
  <si>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</si>
  <si>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</si>
  <si>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</si>
  <si>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</si>
  <si>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</si>
  <si>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</si>
  <si>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</si>
  <si>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</si>
  <si>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</si>
  <si>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</si>
  <si>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</si>
  <si>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</si>
  <si>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</si>
  <si>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</si>
  <si>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</si>
  <si>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</si>
  <si>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</si>
  <si>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</si>
  <si>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</si>
  <si>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</si>
  <si>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</si>
  <si>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</si>
  <si>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</si>
  <si>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</si>
  <si>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</si>
  <si>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</si>
  <si>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</si>
  <si>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</si>
  <si>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</si>
  <si>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</si>
  <si>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</si>
  <si>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</si>
  <si>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</si>
  <si>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</si>
  <si>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</si>
  <si>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</si>
  <si>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</si>
  <si>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</si>
  <si>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</si>
  <si>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</si>
  <si>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</si>
  <si>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</si>
  <si>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</si>
  <si>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</si>
  <si>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</si>
  <si>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</si>
  <si>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</si>
  <si>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</si>
  <si>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</si>
  <si>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</si>
  <si>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</si>
  <si>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</si>
  <si>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</si>
  <si>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</si>
  <si>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</si>
  <si>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</si>
  <si>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</si>
  <si>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</si>
  <si>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</si>
  <si>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</si>
  <si>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</si>
  <si>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</si>
  <si>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</si>
  <si>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</si>
  <si>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</si>
  <si>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</si>
  <si>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</si>
  <si>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</si>
  <si>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</si>
  <si>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</si>
  <si>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</si>
  <si>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</si>
  <si>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</si>
  <si>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</si>
  <si>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</si>
  <si>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</si>
  <si>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</si>
  <si>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</si>
  <si>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</si>
  <si>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</si>
  <si>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</si>
  <si>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</si>
  <si>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</si>
  <si>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</si>
  <si>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</si>
  <si>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</si>
  <si>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</si>
  <si>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</si>
  <si>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</si>
  <si>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</si>
  <si>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</si>
  <si>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</si>
  <si>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</si>
  <si>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</si>
  <si>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</si>
  <si>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</si>
  <si>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</si>
  <si>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</si>
  <si>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</si>
  <si>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</si>
  <si>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</si>
  <si>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</si>
  <si>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</si>
  <si>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</si>
  <si>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</si>
  <si>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</si>
  <si>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</si>
  <si>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</si>
  <si>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</si>
  <si>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</si>
  <si>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</si>
  <si>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</si>
  <si>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</si>
  <si>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</si>
  <si>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</si>
  <si>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</si>
  <si>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</si>
  <si>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</si>
  <si>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</si>
  <si>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</si>
  <si>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</si>
  <si>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</si>
  <si>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</si>
  <si>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</si>
  <si>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</si>
  <si>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</si>
  <si>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</si>
  <si>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</si>
  <si>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</si>
  <si>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</si>
  <si>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</si>
  <si>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</si>
  <si>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</si>
  <si>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</si>
  <si>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</si>
  <si>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</si>
  <si>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</si>
  <si>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</si>
  <si>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</si>
  <si>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</si>
  <si>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</si>
  <si>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</si>
  <si>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</si>
  <si>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</si>
  <si>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</si>
  <si>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</si>
  <si>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</si>
  <si>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</si>
  <si>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</si>
  <si>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</si>
  <si>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</si>
  <si>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</si>
  <si>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</si>
  <si>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</si>
  <si>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</si>
  <si>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</si>
  <si>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</si>
  <si>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</si>
  <si>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</si>
  <si>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</si>
  <si>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</si>
  <si>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</si>
  <si>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</si>
  <si>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</si>
  <si>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</si>
  <si>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</si>
  <si>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</si>
  <si>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</si>
  <si>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</si>
  <si>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</si>
  <si>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</si>
  <si>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</si>
  <si>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</si>
  <si>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</si>
  <si>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</si>
  <si>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</si>
  <si>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</si>
  <si>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</si>
  <si>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</si>
  <si>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</si>
  <si>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</si>
  <si>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</si>
  <si>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</si>
  <si>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</si>
  <si>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</si>
  <si>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</si>
  <si>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</si>
  <si>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</si>
  <si>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</si>
  <si>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</si>
  <si>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</si>
  <si>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</si>
  <si>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</si>
  <si>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</si>
  <si>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</si>
  <si>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</si>
  <si>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</si>
  <si>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</si>
  <si>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</si>
  <si>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</si>
  <si>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</si>
  <si>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</si>
  <si>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</si>
  <si>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</si>
  <si>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</si>
  <si>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</si>
  <si>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</si>
  <si>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</si>
  <si>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</si>
  <si>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</si>
  <si>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</si>
  <si>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</si>
  <si>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</si>
  <si>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</si>
  <si>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</si>
  <si>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</si>
  <si>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</si>
  <si>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</si>
  <si>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</si>
  <si>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</si>
  <si>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</si>
  <si>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</si>
  <si>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</si>
  <si>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</si>
  <si>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</si>
  <si>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</si>
  <si>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</si>
  <si>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</si>
  <si>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</si>
  <si>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</si>
  <si>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</si>
  <si>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</si>
  <si>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</si>
  <si>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</si>
  <si>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</si>
  <si>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</si>
  <si>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</si>
  <si>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</si>
  <si>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</si>
  <si>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</si>
  <si>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</si>
  <si>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</si>
  <si>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</si>
  <si>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</si>
  <si>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</si>
  <si>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</si>
  <si>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</si>
  <si>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</si>
  <si>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</si>
  <si>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</si>
  <si>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</si>
  <si>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</si>
  <si>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</si>
  <si>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</si>
  <si>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</si>
  <si>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</si>
  <si>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</si>
  <si>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</si>
  <si>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</si>
  <si>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</si>
  <si>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</si>
  <si>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</si>
  <si>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</si>
  <si>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</si>
  <si>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</si>
  <si>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</si>
  <si>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</si>
  <si>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</si>
  <si>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</si>
  <si>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</si>
  <si>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</si>
  <si>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</si>
  <si>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</si>
  <si>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</si>
  <si>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</si>
  <si>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</si>
  <si>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</si>
  <si>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</si>
  <si>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</si>
  <si>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</si>
  <si>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</si>
  <si>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</si>
  <si>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</si>
  <si>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</si>
  <si>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</si>
  <si>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</si>
  <si>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</si>
  <si>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</si>
  <si>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</si>
  <si>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</si>
  <si>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</si>
  <si>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</si>
  <si>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</si>
  <si>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</si>
  <si>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</si>
  <si>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</si>
  <si>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</si>
  <si>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</si>
  <si>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</si>
  <si>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</si>
  <si>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</si>
  <si>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</si>
  <si>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</si>
  <si>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</si>
  <si>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</si>
  <si>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</si>
  <si>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</si>
  <si>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</si>
  <si>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</si>
  <si>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</si>
  <si>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</si>
  <si>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</si>
  <si>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</si>
  <si>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</si>
  <si>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</si>
  <si>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</si>
  <si>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</si>
  <si>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</si>
  <si>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</si>
  <si>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</si>
  <si>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</si>
  <si>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</si>
  <si>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</si>
  <si>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</si>
  <si>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</si>
  <si>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</si>
  <si>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</si>
  <si>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</si>
  <si>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</si>
  <si>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</si>
  <si>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</si>
  <si>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</si>
  <si>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</si>
  <si>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</si>
  <si>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</si>
  <si>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</si>
  <si>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</si>
  <si>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</si>
  <si>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</si>
  <si>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</si>
  <si>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</si>
  <si>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</si>
  <si>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</si>
  <si>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</si>
  <si>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</si>
  <si>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</si>
  <si>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</si>
  <si>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</si>
  <si>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</si>
  <si>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</si>
  <si>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</si>
  <si>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</si>
  <si>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</si>
  <si>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</si>
  <si>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</si>
  <si>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</si>
  <si>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</si>
  <si>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</si>
  <si>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</si>
  <si>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</si>
  <si>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</si>
  <si>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</si>
  <si>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</si>
  <si>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</si>
  <si>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</si>
  <si>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</si>
  <si>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</si>
  <si>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</si>
  <si>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</si>
  <si>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</si>
  <si>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</si>
  <si>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</si>
  <si>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</si>
  <si>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</si>
  <si>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</si>
  <si>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</si>
  <si>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</si>
  <si>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</si>
  <si>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</si>
  <si>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</si>
  <si>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</si>
  <si>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</si>
  <si>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</si>
  <si>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</si>
  <si>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</si>
  <si>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</si>
  <si>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</si>
  <si>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</si>
  <si>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</si>
  <si>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</si>
  <si>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</si>
  <si>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</si>
  <si>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</si>
  <si>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</si>
  <si>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</si>
  <si>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</si>
  <si>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</si>
  <si>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</si>
  <si>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</si>
  <si>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</si>
  <si>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</si>
  <si>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</si>
  <si>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</si>
  <si>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</si>
  <si>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</si>
  <si>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</si>
  <si>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</si>
  <si>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</si>
  <si>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</si>
  <si>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</si>
  <si>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</si>
  <si>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</si>
  <si>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</si>
  <si>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</si>
  <si>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</si>
  <si>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</si>
  <si>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</si>
  <si>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</si>
  <si>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</si>
  <si>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</si>
  <si>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</si>
  <si>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</si>
  <si>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</si>
  <si>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</si>
  <si>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</si>
  <si>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</si>
  <si>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</si>
  <si>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</si>
  <si>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</si>
  <si>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</si>
  <si>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</si>
  <si>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</si>
  <si>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</si>
  <si>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</si>
  <si>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</si>
  <si>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</si>
  <si>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</si>
  <si>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</si>
  <si>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</si>
  <si>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</si>
  <si>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</si>
  <si>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</si>
  <si>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</si>
  <si>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</si>
  <si>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</si>
  <si>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</si>
  <si>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</si>
  <si>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</si>
  <si>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</si>
  <si>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</si>
  <si>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</si>
  <si>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</si>
  <si>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</si>
  <si>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</si>
  <si>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</si>
  <si>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</si>
  <si>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</si>
  <si>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</si>
  <si>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</si>
  <si>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</si>
  <si>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</si>
  <si>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</si>
  <si>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</si>
  <si>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</si>
  <si>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</si>
  <si>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</si>
  <si>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</si>
  <si>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</si>
  <si>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</si>
  <si>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</si>
  <si>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</si>
  <si>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</si>
  <si>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</si>
  <si>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</si>
  <si>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</si>
  <si>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</si>
  <si>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</si>
  <si>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</si>
  <si>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</si>
  <si>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</si>
  <si>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</si>
  <si>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</si>
  <si>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</si>
  <si>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</si>
  <si>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</si>
  <si>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</si>
  <si>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</si>
  <si>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</si>
  <si>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</si>
  <si>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</si>
  <si>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</si>
  <si>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</si>
  <si>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</si>
  <si>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</si>
  <si>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</si>
  <si>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</si>
  <si>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</si>
  <si>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</si>
  <si>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</si>
  <si>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</si>
  <si>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</si>
  <si>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</si>
  <si>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</si>
  <si>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</si>
  <si>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</si>
  <si>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</si>
  <si>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</si>
  <si>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</si>
  <si>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</si>
  <si>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</si>
  <si>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</si>
  <si>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</si>
  <si>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</si>
  <si>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</si>
  <si>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</si>
  <si>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</si>
  <si>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</si>
  <si>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</si>
  <si>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</si>
  <si>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</si>
  <si>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</si>
  <si>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</si>
  <si>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</si>
  <si>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</si>
  <si>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</si>
  <si>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</si>
  <si>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</si>
  <si>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</si>
  <si>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</si>
  <si>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</si>
  <si>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</si>
  <si>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</si>
  <si>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</si>
  <si>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</si>
  <si>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</si>
  <si>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</si>
  <si>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</si>
  <si>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</si>
  <si>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</si>
  <si>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</si>
  <si>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</si>
  <si>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</si>
  <si>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</si>
  <si>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</si>
  <si>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</si>
  <si>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</si>
  <si>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</si>
  <si>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</si>
  <si>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</si>
  <si>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</si>
  <si>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</si>
  <si>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</si>
  <si>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</si>
  <si>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</si>
  <si>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</si>
  <si>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</si>
  <si>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</si>
  <si>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</si>
  <si>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</si>
  <si>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</si>
  <si>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</si>
  <si>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</si>
  <si>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</si>
  <si>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</si>
  <si>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</si>
  <si>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</si>
  <si>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</si>
  <si>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</si>
  <si>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</si>
  <si>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</si>
  <si>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</si>
  <si>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</si>
  <si>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</si>
  <si>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</si>
  <si>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</si>
  <si>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</si>
  <si>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</si>
  <si>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</si>
  <si>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</si>
  <si>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</si>
  <si>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</si>
  <si>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</si>
  <si>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</si>
  <si>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</si>
  <si>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</si>
  <si>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</si>
  <si>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</si>
  <si>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</si>
  <si>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</si>
  <si>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</si>
  <si>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</si>
  <si>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</si>
  <si>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</si>
  <si>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</si>
  <si>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</si>
  <si>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</si>
  <si>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</si>
  <si>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</si>
  <si>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</si>
  <si>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</si>
  <si>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</si>
  <si>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</si>
  <si>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</si>
  <si>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</si>
  <si>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</si>
  <si>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</si>
  <si>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</si>
  <si>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</si>
  <si>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</si>
  <si>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</si>
  <si>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</si>
  <si>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</si>
  <si>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</si>
  <si>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</si>
  <si>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</si>
  <si>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</si>
  <si>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</si>
  <si>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</si>
  <si>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</si>
  <si>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</si>
  <si>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</si>
  <si>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</si>
  <si>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</si>
  <si>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</si>
  <si>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</si>
  <si>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</si>
  <si>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</si>
  <si>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</si>
  <si>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</si>
  <si>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</si>
  <si>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</si>
  <si>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</si>
  <si>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</si>
  <si>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</si>
  <si>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</si>
  <si>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</si>
  <si>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</si>
  <si>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</si>
  <si>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</si>
  <si>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</si>
  <si>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</si>
  <si>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</si>
  <si>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</si>
  <si>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</si>
  <si>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</si>
  <si>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</si>
  <si>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</si>
  <si>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</si>
  <si>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</si>
  <si>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</si>
  <si>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</si>
  <si>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</si>
  <si>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</si>
  <si>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</si>
  <si>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</si>
  <si>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</si>
  <si>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</si>
  <si>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</si>
  <si>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</si>
  <si>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</si>
  <si>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</si>
  <si>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</si>
  <si>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</si>
  <si>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</si>
  <si>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</si>
  <si>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</si>
  <si>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</si>
  <si>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</si>
  <si>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</si>
  <si>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</si>
  <si>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</si>
  <si>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</si>
  <si>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</si>
  <si>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</si>
  <si>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</si>
  <si>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</si>
  <si>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</si>
  <si>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</si>
  <si>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</si>
  <si>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</si>
  <si>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</si>
  <si>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</si>
  <si>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</si>
  <si>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</si>
  <si>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</si>
  <si>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</si>
  <si>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</si>
  <si>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</si>
  <si>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</si>
  <si>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</si>
  <si>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</si>
  <si>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</si>
  <si>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</si>
  <si>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</si>
  <si>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</si>
  <si>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</si>
  <si>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</si>
  <si>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</si>
  <si>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</si>
  <si>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</si>
  <si>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</si>
  <si>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</si>
  <si>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</si>
  <si>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</si>
  <si>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</si>
  <si>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</si>
  <si>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</si>
  <si>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</si>
  <si>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</si>
  <si>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</si>
  <si>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</si>
  <si>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</si>
  <si>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</si>
  <si>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</si>
  <si>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</si>
  <si>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</si>
  <si>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</si>
  <si>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</si>
  <si>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</si>
  <si>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</si>
  <si>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</si>
  <si>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</si>
  <si>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</si>
  <si>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</si>
  <si>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</si>
  <si>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</si>
  <si>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</si>
  <si>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</si>
  <si>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</si>
  <si>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</si>
  <si>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</si>
  <si>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</si>
  <si>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</si>
  <si>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</si>
  <si>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</si>
  <si>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</si>
  <si>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</si>
  <si>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</si>
  <si>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</si>
  <si>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</si>
  <si>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</si>
  <si>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</si>
  <si>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</si>
  <si>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</si>
  <si>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</si>
  <si>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</si>
  <si>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</si>
  <si>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</si>
  <si>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</si>
  <si>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</si>
  <si>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</si>
  <si>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</si>
  <si>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</si>
  <si>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</si>
  <si>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</si>
  <si>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</si>
  <si>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</si>
  <si>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</si>
  <si>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</si>
  <si>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</si>
  <si>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</si>
  <si>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</si>
  <si>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</si>
  <si>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</si>
  <si>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</si>
  <si>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</si>
  <si>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</si>
  <si>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</si>
  <si>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</si>
  <si>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</si>
  <si>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</si>
  <si>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</si>
  <si>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</si>
  <si>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</si>
  <si>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</si>
  <si>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</si>
  <si>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</si>
  <si>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</si>
  <si>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</si>
  <si>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</si>
  <si>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</si>
  <si>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</si>
  <si>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</si>
  <si>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</si>
  <si>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</si>
  <si>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</si>
  <si>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</si>
  <si>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</si>
  <si>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</si>
  <si>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</si>
  <si>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</si>
  <si>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</si>
  <si>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</si>
  <si>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</si>
  <si>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</si>
  <si>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</si>
  <si>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</si>
  <si>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</si>
  <si>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</si>
  <si>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</si>
  <si>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</si>
  <si>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</si>
  <si>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</si>
  <si>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</si>
  <si>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</si>
  <si>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</si>
  <si>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</si>
  <si>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</si>
  <si>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</si>
  <si>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</si>
  <si>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</si>
  <si>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</si>
  <si>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</si>
  <si>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</si>
  <si>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</si>
  <si>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</si>
  <si>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</si>
  <si>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</si>
  <si>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</si>
  <si>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</si>
  <si>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</si>
  <si>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</si>
  <si>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</si>
  <si>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</si>
  <si>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</si>
  <si>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</si>
  <si>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</si>
  <si>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</si>
  <si>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</si>
  <si>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</si>
  <si>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</si>
  <si>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</si>
  <si>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</si>
  <si>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</si>
  <si>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</si>
  <si>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</si>
  <si>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</si>
  <si>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</si>
  <si>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</si>
  <si>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</si>
  <si>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</si>
  <si>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</si>
  <si>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</si>
  <si>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</si>
  <si>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</si>
  <si>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</si>
  <si>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</si>
  <si>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</si>
  <si>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</si>
  <si>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</si>
  <si>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</si>
  <si>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</si>
  <si>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</si>
  <si>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</si>
  <si>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</si>
  <si>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</si>
  <si>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</si>
  <si>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</si>
  <si>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</si>
  <si>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</si>
  <si>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</si>
  <si>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</si>
  <si>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</si>
  <si>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</si>
  <si>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</si>
  <si>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</si>
  <si>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</si>
  <si>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</si>
  <si>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</si>
  <si>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</si>
  <si>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</si>
  <si>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</si>
  <si>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</si>
  <si>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</si>
  <si>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</si>
  <si>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</si>
  <si>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</si>
  <si>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</si>
  <si>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</si>
  <si>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</si>
  <si>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</si>
  <si>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</si>
  <si>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</si>
  <si>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</si>
  <si>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</si>
  <si>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</si>
  <si>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</si>
  <si>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</si>
  <si>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</si>
  <si>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</si>
  <si>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</si>
  <si>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</si>
  <si>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</si>
  <si>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</si>
  <si>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</si>
  <si>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</si>
  <si>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</si>
  <si>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</si>
  <si>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</si>
  <si>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</si>
  <si>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</si>
  <si>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</si>
  <si>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</si>
  <si>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</si>
  <si>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</si>
  <si>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</si>
  <si>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</si>
  <si>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</si>
  <si>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</si>
  <si>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</si>
  <si>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</si>
  <si>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</si>
  <si>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</si>
  <si>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</si>
  <si>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</si>
  <si>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</si>
  <si>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</si>
  <si>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</si>
  <si>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</si>
  <si>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</si>
  <si>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</si>
  <si>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</si>
  <si>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</si>
  <si>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</si>
  <si>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</si>
  <si>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</si>
  <si>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</si>
  <si>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</si>
  <si>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</si>
  <si>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</si>
  <si>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</si>
  <si>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</si>
  <si>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</si>
  <si>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</si>
  <si>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</si>
  <si>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</si>
  <si>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</si>
  <si>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</si>
  <si>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</si>
  <si>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</si>
  <si>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</si>
  <si>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</si>
  <si>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</si>
  <si>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</si>
  <si>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</si>
  <si>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</si>
  <si>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</si>
  <si>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</si>
  <si>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</si>
  <si>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</si>
  <si>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</si>
  <si>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</si>
  <si>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</si>
  <si>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</si>
  <si>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</si>
  <si>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</si>
  <si>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</si>
  <si>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</si>
  <si>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</si>
  <si>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</si>
  <si>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</si>
  <si>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</si>
  <si>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</si>
  <si>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</si>
  <si>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</si>
  <si>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</si>
  <si>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</si>
  <si>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</si>
  <si>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</si>
  <si>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</si>
  <si>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</si>
  <si>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</si>
  <si>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</si>
  <si>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</si>
  <si>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</si>
  <si>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</si>
  <si>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</si>
  <si>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</si>
  <si>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</si>
  <si>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</si>
  <si>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</si>
  <si>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</si>
  <si>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</si>
  <si>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</si>
  <si>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</si>
  <si>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</si>
  <si>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</si>
  <si>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</si>
  <si>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</si>
  <si>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</si>
  <si>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</si>
  <si>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</si>
  <si>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</si>
  <si>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</si>
  <si>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</si>
  <si>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</si>
  <si>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</si>
  <si>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</si>
  <si>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</si>
  <si>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</si>
  <si>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</si>
  <si>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</si>
  <si>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</si>
  <si>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</si>
  <si>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</si>
  <si>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</si>
  <si>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</si>
  <si>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</si>
  <si>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</si>
  <si>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</si>
  <si>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</si>
  <si>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</si>
  <si>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</si>
  <si>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</si>
  <si>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</si>
  <si>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</si>
  <si>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</si>
  <si>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</si>
  <si>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</si>
  <si>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</si>
  <si>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</si>
  <si>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</si>
  <si>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</si>
  <si>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</si>
  <si>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</si>
  <si>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</si>
  <si>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</si>
  <si>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</si>
  <si>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</si>
  <si>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</si>
  <si>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</si>
  <si>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</si>
  <si>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</si>
  <si>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</si>
  <si>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</si>
  <si>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</si>
  <si>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</si>
  <si>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</si>
  <si>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</si>
  <si>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</si>
  <si>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</si>
  <si>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</si>
  <si>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</si>
  <si>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</si>
  <si>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</si>
  <si>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</si>
  <si>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</si>
  <si>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</si>
  <si>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</si>
  <si>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</si>
  <si>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</si>
  <si>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</si>
  <si>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</si>
  <si>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</si>
  <si>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</si>
  <si>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</si>
  <si>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</si>
  <si>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</si>
  <si>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</si>
  <si>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</si>
  <si>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</si>
  <si>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</si>
  <si>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</si>
  <si>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</si>
  <si>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</si>
  <si>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</si>
  <si>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</si>
  <si>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</si>
  <si>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</si>
  <si>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</si>
  <si>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</si>
  <si>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</si>
  <si>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</si>
  <si>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</si>
  <si>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</si>
  <si>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</si>
  <si>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</si>
  <si>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</si>
  <si>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</si>
  <si>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</si>
  <si>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</si>
  <si>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</si>
  <si>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</si>
  <si>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</si>
  <si>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</si>
  <si>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</si>
  <si>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</si>
  <si>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</si>
  <si>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</si>
  <si>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</si>
  <si>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</si>
  <si>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</si>
  <si>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</si>
  <si>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</si>
  <si>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</si>
  <si>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</si>
  <si>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</si>
  <si>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</si>
  <si>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</si>
  <si>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</si>
  <si>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</si>
  <si>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</si>
  <si>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</si>
  <si>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</si>
  <si>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</si>
  <si>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</si>
  <si>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</si>
  <si>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</si>
  <si>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</si>
  <si>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</si>
  <si>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</si>
  <si>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</si>
  <si>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</si>
  <si>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</si>
  <si>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</si>
  <si>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</si>
  <si>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</si>
  <si>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</si>
  <si>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</si>
  <si>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</si>
  <si>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</si>
  <si>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</si>
  <si>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</si>
  <si>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</si>
  <si>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</si>
  <si>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</si>
  <si>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</si>
  <si>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</si>
  <si>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</si>
  <si>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</si>
  <si>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</si>
  <si>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</si>
  <si>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</si>
  <si>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</si>
  <si>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</si>
  <si>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</si>
  <si>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</si>
  <si>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</si>
  <si>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</si>
  <si>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</si>
  <si>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</si>
  <si>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</si>
  <si>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</si>
  <si>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</si>
  <si>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</si>
  <si>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</si>
  <si>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</si>
  <si>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</si>
  <si>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</si>
  <si>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</si>
  <si>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</si>
  <si>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</si>
  <si>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</si>
  <si>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</si>
  <si>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</si>
  <si>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</si>
  <si>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</si>
  <si>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</si>
  <si>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</si>
  <si>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</si>
  <si>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</si>
  <si>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</si>
  <si>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</si>
  <si>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</si>
  <si>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</si>
  <si>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</si>
  <si>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</si>
  <si>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</si>
  <si>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</si>
  <si>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</si>
  <si>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</si>
  <si>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</si>
  <si>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</si>
  <si>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</si>
  <si>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</si>
  <si>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</si>
  <si>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</si>
  <si>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</si>
  <si>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</si>
  <si>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</si>
  <si>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</si>
  <si>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</si>
  <si>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</si>
  <si>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</si>
  <si>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</si>
  <si>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</si>
  <si>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</si>
  <si>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</si>
  <si>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</si>
  <si>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</si>
  <si>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</si>
  <si>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</si>
  <si>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</si>
  <si>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</si>
  <si>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</si>
  <si>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</si>
  <si>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</si>
  <si>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</si>
  <si>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</si>
  <si>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</si>
  <si>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</si>
  <si>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</si>
  <si>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</si>
  <si>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</si>
  <si>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</si>
  <si>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</si>
  <si>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</si>
  <si>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</si>
  <si>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</si>
  <si>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</si>
  <si>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</si>
  <si>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</si>
  <si>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</si>
  <si>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</si>
  <si>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</si>
  <si>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</si>
  <si>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</si>
  <si>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</si>
  <si>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</si>
  <si>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</si>
  <si>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</si>
  <si>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</si>
  <si>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</si>
  <si>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</si>
  <si>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</si>
  <si>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</si>
  <si>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</si>
  <si>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</si>
  <si>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</si>
  <si>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</si>
  <si>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</si>
  <si>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</si>
  <si>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</si>
  <si>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</si>
  <si>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</si>
  <si>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</si>
  <si>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</si>
  <si>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</si>
  <si>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</si>
  <si>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</si>
  <si>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</si>
  <si>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</si>
  <si>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</si>
  <si>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</si>
  <si>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</si>
  <si>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</si>
  <si>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</si>
  <si>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</si>
  <si>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</si>
  <si>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</si>
  <si>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</si>
  <si>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</si>
  <si>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</si>
  <si>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</si>
  <si>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</si>
  <si>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</si>
  <si>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</si>
  <si>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</si>
  <si>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</si>
  <si>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</si>
  <si>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</si>
  <si>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</si>
  <si>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</si>
  <si>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</si>
  <si>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</si>
  <si>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</si>
  <si>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</si>
  <si>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</si>
  <si>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</si>
  <si>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</si>
  <si>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</si>
  <si>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</si>
  <si>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</si>
  <si>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</si>
  <si>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</si>
  <si>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</si>
  <si>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</si>
  <si>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</si>
  <si>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</si>
  <si>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</si>
  <si>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</si>
  <si>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</si>
  <si>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</si>
  <si>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</si>
  <si>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</si>
  <si>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</si>
  <si>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</si>
  <si>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</si>
  <si>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</si>
  <si>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</si>
  <si>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</si>
  <si>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</si>
  <si>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</si>
  <si>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</si>
  <si>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</si>
  <si>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</si>
  <si>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</si>
  <si>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</si>
  <si>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</si>
  <si>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</si>
  <si>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</si>
  <si>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</si>
  <si>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</si>
  <si>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</si>
  <si>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</si>
  <si>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</si>
  <si>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</si>
  <si>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</si>
  <si>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</si>
  <si>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</si>
  <si>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</si>
  <si>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</si>
  <si>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</si>
  <si>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</si>
  <si>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</si>
  <si>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</si>
  <si>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</si>
  <si>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</si>
  <si>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</si>
  <si>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</si>
  <si>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</si>
  <si>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</si>
  <si>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</si>
  <si>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</si>
  <si>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</si>
  <si>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</si>
  <si>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</si>
  <si>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</si>
  <si>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</si>
  <si>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</si>
  <si>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</si>
  <si>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</si>
  <si>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</si>
  <si>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</si>
  <si>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</si>
  <si>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</si>
  <si>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</si>
  <si>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</si>
  <si>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</si>
  <si>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</si>
  <si>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</si>
  <si>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</si>
  <si>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</si>
  <si>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</si>
  <si>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</si>
  <si>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</si>
  <si>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</si>
  <si>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</si>
  <si>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</si>
  <si>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</si>
  <si>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</si>
  <si>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</si>
  <si>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</si>
  <si>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</si>
  <si>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</si>
  <si>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</si>
  <si>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</si>
  <si>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</si>
  <si>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</si>
  <si>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</si>
  <si>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</si>
  <si>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</si>
  <si>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</si>
  <si>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</si>
  <si>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</si>
  <si>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</si>
  <si>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</si>
  <si>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</si>
  <si>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</si>
  <si>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</si>
  <si>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</si>
  <si>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</si>
  <si>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</si>
  <si>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</si>
  <si>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</si>
  <si>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</si>
  <si>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</si>
  <si>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</si>
  <si>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</si>
  <si>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</si>
  <si>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</si>
  <si>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</si>
  <si>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</si>
  <si>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</si>
  <si>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</si>
  <si>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</si>
  <si>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</si>
  <si>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</si>
  <si>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</si>
  <si>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</si>
  <si>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</si>
  <si>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</si>
  <si>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</si>
  <si>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</si>
  <si>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</si>
  <si>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</si>
  <si>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</si>
  <si>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</si>
  <si>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</si>
  <si>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</si>
  <si>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</si>
  <si>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</si>
  <si>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</si>
  <si>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</si>
  <si>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</si>
  <si>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</si>
  <si>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</si>
  <si>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</si>
  <si>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</si>
  <si>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</si>
  <si>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</si>
  <si>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</si>
  <si>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</si>
  <si>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</si>
  <si>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</si>
  <si>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</si>
  <si>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</si>
  <si>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</si>
  <si>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</si>
  <si>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</si>
  <si>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</si>
  <si>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</si>
  <si>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</si>
  <si>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</si>
  <si>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</si>
  <si>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</si>
  <si>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</si>
  <si>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</si>
  <si>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</si>
  <si>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</si>
  <si>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</si>
  <si>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</si>
  <si>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</si>
  <si>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</si>
  <si>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</si>
  <si>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</si>
  <si>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</si>
  <si>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</si>
  <si>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</si>
  <si>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</si>
  <si>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</si>
  <si>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</si>
  <si>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</si>
  <si>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</si>
  <si>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</si>
  <si>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</si>
  <si>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</si>
  <si>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</si>
  <si>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</si>
  <si>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</si>
  <si>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</si>
  <si>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</si>
  <si>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</si>
  <si>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</si>
  <si>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</si>
  <si>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</si>
  <si>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</si>
  <si>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</si>
  <si>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</si>
  <si>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</si>
  <si>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</si>
  <si>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</si>
  <si>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</si>
  <si>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</si>
  <si>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</si>
  <si>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</si>
  <si>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</si>
  <si>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</si>
  <si>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</si>
  <si>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</si>
  <si>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</si>
  <si>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</si>
  <si>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</si>
  <si>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</si>
  <si>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</si>
  <si>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</si>
  <si>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</si>
  <si>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</si>
  <si>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</si>
  <si>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</si>
  <si>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</si>
  <si>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</si>
  <si>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</si>
  <si>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</si>
  <si>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</si>
  <si>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</si>
  <si>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</si>
  <si>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</si>
  <si>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</si>
  <si>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</si>
  <si>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</si>
  <si>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</si>
  <si>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</si>
  <si>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</si>
  <si>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</si>
  <si>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</si>
  <si>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</si>
  <si>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</si>
  <si>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</si>
  <si>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</si>
  <si>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</si>
  <si>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</si>
  <si>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</si>
  <si>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</si>
  <si>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</si>
  <si>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</si>
  <si>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</si>
  <si>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</si>
  <si>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</si>
  <si>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</si>
  <si>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</si>
  <si>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</si>
  <si>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</si>
  <si>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</si>
  <si>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</si>
  <si>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</si>
  <si>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</si>
  <si>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</si>
  <si>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</si>
  <si>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</si>
  <si>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</si>
  <si>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</si>
  <si>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</si>
  <si>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</si>
  <si>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</si>
  <si>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</si>
  <si>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</si>
  <si>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</si>
  <si>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</si>
  <si>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</si>
  <si>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</si>
  <si>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</si>
  <si>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</si>
  <si>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</si>
  <si>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</si>
  <si>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</si>
  <si>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</si>
  <si>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</si>
  <si>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</si>
  <si>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</si>
  <si>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</si>
  <si>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</si>
  <si>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</si>
  <si>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</si>
  <si>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</si>
  <si>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</si>
  <si>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</si>
  <si>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</si>
  <si>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</si>
  <si>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</si>
  <si>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</si>
  <si>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</si>
  <si>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</si>
  <si>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</si>
  <si>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</si>
  <si>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</si>
  <si>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</si>
  <si>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</si>
  <si>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</si>
  <si>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</si>
  <si>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</si>
  <si>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</si>
  <si>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</si>
  <si>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</si>
  <si>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</si>
  <si>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</si>
  <si>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</si>
  <si>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</si>
  <si>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</si>
  <si>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</si>
  <si>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</si>
  <si>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</si>
  <si>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</si>
  <si>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</si>
  <si>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</si>
  <si>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</si>
  <si>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</si>
  <si>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</si>
  <si>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</si>
  <si>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</si>
  <si>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</si>
  <si>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</si>
  <si>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</si>
  <si>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</si>
  <si>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</si>
  <si>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</si>
  <si>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</si>
  <si>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</si>
  <si>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</si>
  <si>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</si>
  <si>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</si>
  <si>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</si>
  <si>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</si>
  <si>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</si>
  <si>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</si>
  <si>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</si>
  <si>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</si>
  <si>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</si>
  <si>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</si>
  <si>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</si>
  <si>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</si>
  <si>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</si>
  <si>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</si>
  <si>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</si>
  <si>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</si>
  <si>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</si>
  <si>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</si>
  <si>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</si>
  <si>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</si>
  <si>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</si>
  <si>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</si>
  <si>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</si>
  <si>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</si>
  <si>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</si>
  <si>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</si>
  <si>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</si>
  <si>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</si>
  <si>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</si>
  <si>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</si>
  <si>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</si>
  <si>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</si>
  <si>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</si>
  <si>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</si>
  <si>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</si>
  <si>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</si>
  <si>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</si>
  <si>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</si>
  <si>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</si>
  <si>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</si>
  <si>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</si>
  <si>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</si>
  <si>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</si>
  <si>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</si>
  <si>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</si>
  <si>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</si>
  <si>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</si>
  <si>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</si>
  <si>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</si>
  <si>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</si>
  <si>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</si>
  <si>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</si>
  <si>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</si>
  <si>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</si>
  <si>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</si>
  <si>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</si>
  <si>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</si>
  <si>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</si>
  <si>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</si>
  <si>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</si>
  <si>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</si>
  <si>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</si>
  <si>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</si>
  <si>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</si>
  <si>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</si>
  <si>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</si>
  <si>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</si>
  <si>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</si>
  <si>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</si>
  <si>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</si>
  <si>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</si>
  <si>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</si>
  <si>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</si>
  <si>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</si>
  <si>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</si>
  <si>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</si>
  <si>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</si>
  <si>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</si>
  <si>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</si>
  <si>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</si>
  <si>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</si>
  <si>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</si>
  <si>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</si>
  <si>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</si>
  <si>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</si>
  <si>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</si>
  <si>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</si>
  <si>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</si>
  <si>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</si>
  <si>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</si>
  <si>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</si>
  <si>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</si>
  <si>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</si>
  <si>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</si>
  <si>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</si>
  <si>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</si>
  <si>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</si>
  <si>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</si>
  <si>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</si>
  <si>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</si>
  <si>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</si>
  <si>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</si>
  <si>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</si>
  <si>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</si>
  <si>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</si>
  <si>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</si>
  <si>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</si>
  <si>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</si>
  <si>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</si>
  <si>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</si>
  <si>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</si>
  <si>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</si>
  <si>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</si>
  <si>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</si>
  <si>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</si>
  <si>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</si>
  <si>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</si>
  <si>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</si>
  <si>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</si>
  <si>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</si>
  <si>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</si>
  <si>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</si>
  <si>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</si>
  <si>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</si>
  <si>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</si>
  <si>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</si>
  <si>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</si>
  <si>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</si>
  <si>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</si>
  <si>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</si>
  <si>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</si>
  <si>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</si>
  <si>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</si>
  <si>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</si>
  <si>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</si>
  <si>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</si>
  <si>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</si>
  <si>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</si>
  <si>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</si>
  <si>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</si>
  <si>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</si>
  <si>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</si>
  <si>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</si>
  <si>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</si>
  <si>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</si>
  <si>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</si>
  <si>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</si>
  <si>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</si>
  <si>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</si>
  <si>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</si>
  <si>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</si>
  <si>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</si>
  <si>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</si>
  <si>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</si>
  <si>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</si>
  <si>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</si>
  <si>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</si>
  <si>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</si>
  <si>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</si>
  <si>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</si>
  <si>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</si>
  <si>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</si>
  <si>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</si>
  <si>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</si>
  <si>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</si>
  <si>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</si>
  <si>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</si>
  <si>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</si>
  <si>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</si>
  <si>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</si>
  <si>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</si>
  <si>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</si>
  <si>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</si>
  <si>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</si>
  <si>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</si>
  <si>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</si>
  <si>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</si>
  <si>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</si>
  <si>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</si>
  <si>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</si>
  <si>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</si>
  <si>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</si>
  <si>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</si>
  <si>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</si>
  <si>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</si>
  <si>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</si>
  <si>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</si>
  <si>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</si>
  <si>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</si>
  <si>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</si>
  <si>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</si>
  <si>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</si>
  <si>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</si>
  <si>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</si>
  <si>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</si>
  <si>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</si>
  <si>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</si>
  <si>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</si>
  <si>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</si>
  <si>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</si>
  <si>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</si>
  <si>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</si>
  <si>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</si>
  <si>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</si>
  <si>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</si>
  <si>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</si>
  <si>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</si>
  <si>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</si>
  <si>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</si>
  <si>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</si>
  <si>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</si>
  <si>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</si>
  <si>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</si>
  <si>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</si>
  <si>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</si>
  <si>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</si>
  <si>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</si>
  <si>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</si>
  <si>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</si>
  <si>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</si>
  <si>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</si>
  <si>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</si>
  <si>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</si>
  <si>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</si>
  <si>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</si>
  <si>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</si>
  <si>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</si>
  <si>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</si>
  <si>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</si>
  <si>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</si>
  <si>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</si>
  <si>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</si>
  <si>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</si>
  <si>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</si>
  <si>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</si>
  <si>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</si>
  <si>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</si>
  <si>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</si>
  <si>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</si>
  <si>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</si>
  <si>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</si>
  <si>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</si>
  <si>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</si>
  <si>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</si>
  <si>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</si>
  <si>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</si>
  <si>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</si>
  <si>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</si>
  <si>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</si>
  <si>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</si>
  <si>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</si>
  <si>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</si>
  <si>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</si>
  <si>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</si>
  <si>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</si>
  <si>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</si>
  <si>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</si>
  <si>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</si>
  <si>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</si>
  <si>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</si>
  <si>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</si>
  <si>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</si>
  <si>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</si>
  <si>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</si>
  <si>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</si>
  <si>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</si>
  <si>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</si>
  <si>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</si>
  <si>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</si>
  <si>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</si>
  <si>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</si>
  <si>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</si>
  <si>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</si>
  <si>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</si>
  <si>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</si>
  <si>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</si>
  <si>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</si>
  <si>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</si>
  <si>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</si>
  <si>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</si>
  <si>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</si>
  <si>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</si>
  <si>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</si>
  <si>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</si>
  <si>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</si>
  <si>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</si>
  <si>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</si>
  <si>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</si>
  <si>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</si>
  <si>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</si>
  <si>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</si>
  <si>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</si>
  <si>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</si>
  <si>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</si>
  <si>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</si>
  <si>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</si>
  <si>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</si>
  <si>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</si>
  <si>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</si>
  <si>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</si>
  <si>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</si>
  <si>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</si>
  <si>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</si>
  <si>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</si>
  <si>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</si>
  <si>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</si>
  <si>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</si>
  <si>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</si>
  <si>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</si>
  <si>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</si>
  <si>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</si>
  <si>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</si>
  <si>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</si>
  <si>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</si>
  <si>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</si>
  <si>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</si>
  <si>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</si>
  <si>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</si>
  <si>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</si>
  <si>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</si>
  <si>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</si>
  <si>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</si>
  <si>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</si>
  <si>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</si>
  <si>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</si>
  <si>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</si>
  <si>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</si>
  <si>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</si>
  <si>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</si>
  <si>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</si>
  <si>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</si>
  <si>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</si>
  <si>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</si>
  <si>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</si>
  <si>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</si>
  <si>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</si>
  <si>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</si>
  <si>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</si>
  <si>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</si>
  <si>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</si>
  <si>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</si>
  <si>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</si>
  <si>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</si>
  <si>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</si>
  <si>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</si>
  <si>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</si>
  <si>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</si>
  <si>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</si>
  <si>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</si>
  <si>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</si>
  <si>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</si>
  <si>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</si>
  <si>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</si>
  <si>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</si>
  <si>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</si>
  <si>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</si>
  <si>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</si>
  <si>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</si>
  <si>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</si>
  <si>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</si>
  <si>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</si>
  <si>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</si>
  <si>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</si>
  <si>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</si>
  <si>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</si>
  <si>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</si>
  <si>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</si>
  <si>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</si>
  <si>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</si>
  <si>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</si>
  <si>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</si>
  <si>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</si>
  <si>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</si>
  <si>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</si>
  <si>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</si>
  <si>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</si>
  <si>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</si>
  <si>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</si>
  <si>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</si>
  <si>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</si>
  <si>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</si>
  <si>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</si>
  <si>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</si>
  <si>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</si>
  <si>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</si>
  <si>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</si>
  <si>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</si>
  <si>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</si>
  <si>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</si>
  <si>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</si>
  <si>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</si>
  <si>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</si>
  <si>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</si>
  <si>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</si>
  <si>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</si>
  <si>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</si>
  <si>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</si>
  <si>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</si>
  <si>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</si>
  <si>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</si>
  <si>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</si>
  <si>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</si>
  <si>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</si>
  <si>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</si>
  <si>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</si>
  <si>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</si>
  <si>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</si>
  <si>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</si>
  <si>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</si>
  <si>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</si>
  <si>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</si>
  <si>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</si>
  <si>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</si>
  <si>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</si>
  <si>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</si>
  <si>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</si>
  <si>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</si>
  <si>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</si>
  <si>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</si>
  <si>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</si>
  <si>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</si>
  <si>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</si>
  <si>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</si>
  <si>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</si>
  <si>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</si>
  <si>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</si>
  <si>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</si>
  <si>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</si>
  <si>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</si>
  <si>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</si>
  <si>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</si>
  <si>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</si>
  <si>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</si>
  <si>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</si>
  <si>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</si>
  <si>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</si>
  <si>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</si>
  <si>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</si>
  <si>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</si>
  <si>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</si>
  <si>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</si>
  <si>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</si>
  <si>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</si>
  <si>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</si>
  <si>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</si>
  <si>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</si>
  <si>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</si>
  <si>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</si>
  <si>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</si>
  <si>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</si>
  <si>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</si>
  <si>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</si>
  <si>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</si>
  <si>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</si>
  <si>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</si>
  <si>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</si>
  <si>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</si>
  <si>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</si>
  <si>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</si>
  <si>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</si>
  <si>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</si>
  <si>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</si>
  <si>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</si>
  <si>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</si>
  <si>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</si>
  <si>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</si>
  <si>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</si>
  <si>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</si>
  <si>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</si>
  <si>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</si>
  <si>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</si>
  <si>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</si>
  <si>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</si>
  <si>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</si>
  <si>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</si>
  <si>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</si>
  <si>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</si>
  <si>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</si>
  <si>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</si>
  <si>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</si>
  <si>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</si>
  <si>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</si>
  <si>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</si>
  <si>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</si>
  <si>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</si>
  <si>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</si>
  <si>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</si>
  <si>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</si>
  <si>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</si>
  <si>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</si>
  <si>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</si>
  <si>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</si>
  <si>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</si>
  <si>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</si>
  <si>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</si>
  <si>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</si>
  <si>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</si>
  <si>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</si>
  <si>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</si>
  <si>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</si>
  <si>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</si>
  <si>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</si>
  <si>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</si>
  <si>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</si>
  <si>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</si>
  <si>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</si>
  <si>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</si>
  <si>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</si>
  <si>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</si>
  <si>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</si>
  <si>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</si>
  <si>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</si>
  <si>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</si>
  <si>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</si>
  <si>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</si>
  <si>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</si>
  <si>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</si>
  <si>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</si>
  <si>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</si>
  <si>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</si>
  <si>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</si>
  <si>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</si>
  <si>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</si>
  <si>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</si>
  <si>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</si>
  <si>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</si>
  <si>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</si>
  <si>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</si>
  <si>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</si>
  <si>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</si>
  <si>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</si>
  <si>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</si>
  <si>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</si>
  <si>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</si>
  <si>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</si>
  <si>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</si>
  <si>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</si>
  <si>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</si>
  <si>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</si>
  <si>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</si>
  <si>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</si>
  <si>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</si>
  <si>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</si>
  <si>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</si>
  <si>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</si>
  <si>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</si>
  <si>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</si>
  <si>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</si>
  <si>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</si>
  <si>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</si>
  <si>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</si>
  <si>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</si>
  <si>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</si>
  <si>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</si>
  <si>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</si>
  <si>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</si>
  <si>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</si>
  <si>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</si>
  <si>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</si>
  <si>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</si>
  <si>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</si>
  <si>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</si>
  <si>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</si>
  <si>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</si>
  <si>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</si>
  <si>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</si>
  <si>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</si>
  <si>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</si>
  <si>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</si>
  <si>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</si>
  <si>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</si>
  <si>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</si>
  <si>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</si>
  <si>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</si>
  <si>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</si>
  <si>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</si>
  <si>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</si>
  <si>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</si>
  <si>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</si>
  <si>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</si>
  <si>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</si>
  <si>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</si>
  <si>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</si>
  <si>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</si>
  <si>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</si>
  <si>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</si>
  <si>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</si>
  <si>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</si>
  <si>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</si>
  <si>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</si>
  <si>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</si>
  <si>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</si>
  <si>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</si>
  <si>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</si>
  <si>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</si>
  <si>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</si>
  <si>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</si>
  <si>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</si>
  <si>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</si>
  <si>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</si>
  <si>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</si>
  <si>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</si>
  <si>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</si>
  <si>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</si>
  <si>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</si>
  <si>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</si>
  <si>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</si>
  <si>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</si>
  <si>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</si>
  <si>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</si>
  <si>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</si>
  <si>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</si>
  <si>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</si>
  <si>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</si>
  <si>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</si>
  <si>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</si>
  <si>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</si>
  <si>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</si>
  <si>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</si>
  <si>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</si>
  <si>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</si>
  <si>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</si>
  <si>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</si>
  <si>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</si>
  <si>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</si>
  <si>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</si>
  <si>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</si>
  <si>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</si>
  <si>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</si>
  <si>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</si>
  <si>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</si>
  <si>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</si>
  <si>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</si>
  <si>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</si>
  <si>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</si>
  <si>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</si>
  <si>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</si>
  <si>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</si>
  <si>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</si>
  <si>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</si>
  <si>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</si>
  <si>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</si>
  <si>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</si>
  <si>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</si>
  <si>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</si>
  <si>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</si>
  <si>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</si>
  <si>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</si>
  <si>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</si>
  <si>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</si>
  <si>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</si>
  <si>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</si>
  <si>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</si>
  <si>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</si>
  <si>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</si>
  <si>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</si>
  <si>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</si>
  <si>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</si>
  <si>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</si>
  <si>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</si>
  <si>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</si>
  <si>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</si>
  <si>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</si>
  <si>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</si>
  <si>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</si>
  <si>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</si>
  <si>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</si>
  <si>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</si>
  <si>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</si>
  <si>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</si>
  <si>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</si>
  <si>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</si>
  <si>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</si>
  <si>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</si>
  <si>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</si>
  <si>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</si>
  <si>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</si>
  <si>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</si>
  <si>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</si>
  <si>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</si>
  <si>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</si>
  <si>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</si>
  <si>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</si>
  <si>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</si>
  <si>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</si>
  <si>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</si>
  <si>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</si>
  <si>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</si>
  <si>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</si>
  <si>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</si>
  <si>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</si>
  <si>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</si>
  <si>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</si>
  <si>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</si>
  <si>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</si>
  <si>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</si>
  <si>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</si>
  <si>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</si>
  <si>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</si>
  <si>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</si>
  <si>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</si>
  <si>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</si>
  <si>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</si>
  <si>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</si>
  <si>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</si>
  <si>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</si>
  <si>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</si>
  <si>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</si>
  <si>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</si>
  <si>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</si>
  <si>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</si>
  <si>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</si>
  <si>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</si>
  <si>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</si>
  <si>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</si>
  <si>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</si>
  <si>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</si>
  <si>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</si>
  <si>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</si>
  <si>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</si>
  <si>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</si>
  <si>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</si>
  <si>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</si>
  <si>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</si>
  <si>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</si>
  <si>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</si>
  <si>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</si>
  <si>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</si>
  <si>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</si>
  <si>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</si>
  <si>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</si>
  <si>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</si>
  <si>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</si>
  <si>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</si>
  <si>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</si>
  <si>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</si>
  <si>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</si>
  <si>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</si>
  <si>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</si>
  <si>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</si>
  <si>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</si>
  <si>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</si>
  <si>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</si>
  <si>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</si>
  <si>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</si>
  <si>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</si>
  <si>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</si>
  <si>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</si>
  <si>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</si>
  <si>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</si>
  <si>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</si>
  <si>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</si>
  <si>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</si>
  <si>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</si>
  <si>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</si>
  <si>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</si>
  <si>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</si>
  <si>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</si>
  <si>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</si>
  <si>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</si>
  <si>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</si>
  <si>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</si>
  <si>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</si>
  <si>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</si>
  <si>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</si>
  <si>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</si>
  <si>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</si>
  <si>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</si>
  <si>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</si>
  <si>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</si>
  <si>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</si>
  <si>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</si>
  <si>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</si>
  <si>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</si>
  <si>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</si>
  <si>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</si>
  <si>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</si>
  <si>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</si>
  <si>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</si>
  <si>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</si>
  <si>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</si>
  <si>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</si>
  <si>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</si>
  <si>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</si>
  <si>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</si>
  <si>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</si>
  <si>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</si>
  <si>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</si>
  <si>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</si>
  <si>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</si>
  <si>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</si>
  <si>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</si>
  <si>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</si>
  <si>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</si>
  <si>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</si>
  <si>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</si>
  <si>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</si>
  <si>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</si>
  <si>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</si>
  <si>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</si>
  <si>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</si>
  <si>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</si>
  <si>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</si>
  <si>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</si>
  <si>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</si>
  <si>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</si>
  <si>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</si>
  <si>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</si>
  <si>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</si>
  <si>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</si>
  <si>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</si>
  <si>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</si>
  <si>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</si>
  <si>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</si>
  <si>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</si>
  <si>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</si>
  <si>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</si>
  <si>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</si>
  <si>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</si>
  <si>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</si>
  <si>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</si>
  <si>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</si>
  <si>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</si>
  <si>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</si>
  <si>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</si>
  <si>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</si>
  <si>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</si>
  <si>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</si>
  <si>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</si>
  <si>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</si>
  <si>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</si>
  <si>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</si>
  <si>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</si>
  <si>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</si>
  <si>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</si>
  <si>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</si>
  <si>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</si>
  <si>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</si>
  <si>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</si>
  <si>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</si>
  <si>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</si>
  <si>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</si>
  <si>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</si>
  <si>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</si>
  <si>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</si>
  <si>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</si>
  <si>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</si>
  <si>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</si>
  <si>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</si>
  <si>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</si>
  <si>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</si>
  <si>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</si>
  <si>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</si>
  <si>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</si>
  <si>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</si>
  <si>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</si>
  <si>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</si>
  <si>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</si>
  <si>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</si>
  <si>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</si>
  <si>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</si>
  <si>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</si>
  <si>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</si>
  <si>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</si>
  <si>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</si>
  <si>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</si>
  <si>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</si>
  <si>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</si>
  <si>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</si>
  <si>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</si>
  <si>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</si>
  <si>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</si>
  <si>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</si>
  <si>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</si>
  <si>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</si>
  <si>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</si>
  <si>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</si>
  <si>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</si>
  <si>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</si>
  <si>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</si>
  <si>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</si>
  <si>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</si>
  <si>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</si>
  <si>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</si>
  <si>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</si>
  <si>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</si>
  <si>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</si>
  <si>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</si>
  <si>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</si>
  <si>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</si>
  <si>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</si>
  <si>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</si>
  <si>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</si>
  <si>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</si>
  <si>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</si>
  <si>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</si>
  <si>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</si>
  <si>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</si>
  <si>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</si>
  <si>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</si>
  <si>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</si>
  <si>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</si>
  <si>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</si>
  <si>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</si>
  <si>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</si>
  <si>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</si>
  <si>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</si>
  <si>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</si>
  <si>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</si>
  <si>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</si>
  <si>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</si>
  <si>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</si>
  <si>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</si>
  <si>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</si>
  <si>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</si>
  <si>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</si>
  <si>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</si>
  <si>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</si>
  <si>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</si>
  <si>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</si>
  <si>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</si>
  <si>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</si>
  <si>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</si>
  <si>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</si>
  <si>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</si>
  <si>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</si>
  <si>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</si>
  <si>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</si>
  <si>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</si>
  <si>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</si>
  <si>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</si>
  <si>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</si>
  <si>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</si>
  <si>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</si>
  <si>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</si>
  <si>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</si>
  <si>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</si>
  <si>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</si>
  <si>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</si>
  <si>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</si>
  <si>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</si>
  <si>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</si>
  <si>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</si>
  <si>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</si>
  <si>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</si>
  <si>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</si>
  <si>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</si>
  <si>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</si>
  <si>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</si>
  <si>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</si>
  <si>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</si>
  <si>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</si>
  <si>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</si>
  <si>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</si>
  <si>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</si>
  <si>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</si>
  <si>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</si>
  <si>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</si>
  <si>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</si>
  <si>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</si>
  <si>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</si>
  <si>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</si>
  <si>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</si>
  <si>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</si>
  <si>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</si>
  <si>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</si>
  <si>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</si>
  <si>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</si>
  <si>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</si>
  <si>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</si>
  <si>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</si>
  <si>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</si>
  <si>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</si>
  <si>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</si>
  <si>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</si>
  <si>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</si>
  <si>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</si>
  <si>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</si>
  <si>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</si>
  <si>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</si>
  <si>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</si>
  <si>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</si>
  <si>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</si>
  <si>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</si>
  <si>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</si>
  <si>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</si>
  <si>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</si>
  <si>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</si>
  <si>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</si>
  <si>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</si>
  <si>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</si>
  <si>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</si>
  <si>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</si>
  <si>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</si>
  <si>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</si>
  <si>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</si>
  <si>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</si>
  <si>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</si>
  <si>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</si>
  <si>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</si>
  <si>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</si>
  <si>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</si>
  <si>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</si>
  <si>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</si>
  <si>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</si>
  <si>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</si>
  <si>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</si>
  <si>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</si>
  <si>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</si>
  <si>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</si>
  <si>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</si>
  <si>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</si>
  <si>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</si>
  <si>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</si>
  <si>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</si>
  <si>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</si>
  <si>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</si>
  <si>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</si>
  <si>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</si>
  <si>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</si>
  <si>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</si>
  <si>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</si>
  <si>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</si>
  <si>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</si>
  <si>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</si>
  <si>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</si>
  <si>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</si>
  <si>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</si>
  <si>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</si>
  <si>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</si>
  <si>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</si>
  <si>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</si>
  <si>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</si>
  <si>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</si>
  <si>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</si>
  <si>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</si>
  <si>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</si>
  <si>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</si>
  <si>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</si>
  <si>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</si>
  <si>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</si>
  <si>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</si>
  <si>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</si>
  <si>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</si>
  <si>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</si>
  <si>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</si>
  <si>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</si>
  <si>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</si>
  <si>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</si>
  <si>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</si>
  <si>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</si>
  <si>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</si>
  <si>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</si>
  <si>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</si>
  <si>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</si>
  <si>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</si>
  <si>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</si>
  <si>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</si>
  <si>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</si>
  <si>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</si>
  <si>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</si>
  <si>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</si>
  <si>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</si>
  <si>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</si>
  <si>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</si>
  <si>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</si>
  <si>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</si>
  <si>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</si>
  <si>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</si>
  <si>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</si>
  <si>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</si>
  <si>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</si>
  <si>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</si>
  <si>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</si>
  <si>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</si>
  <si>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</si>
  <si>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</si>
  <si>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</si>
  <si>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</si>
  <si>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</si>
  <si>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</si>
  <si>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</si>
  <si>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</si>
  <si>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</si>
  <si>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</si>
  <si>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</si>
  <si>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</si>
  <si>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</si>
  <si>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</si>
  <si>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</si>
  <si>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</si>
  <si>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</si>
  <si>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</si>
  <si>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</si>
  <si>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</si>
  <si>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</si>
  <si>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</si>
  <si>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</si>
  <si>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</si>
  <si>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</si>
  <si>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</si>
  <si>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</si>
  <si>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</si>
  <si>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</si>
  <si>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</si>
  <si>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</si>
  <si>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</si>
  <si>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</si>
  <si>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</si>
  <si>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</si>
  <si>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</si>
  <si>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</si>
  <si>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</si>
  <si>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</si>
  <si>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</si>
  <si>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</si>
  <si>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</si>
  <si>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</si>
  <si>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</si>
  <si>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</si>
  <si>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</si>
  <si>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</si>
  <si>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</si>
  <si>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</si>
  <si>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</si>
  <si>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</si>
  <si>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</si>
  <si>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</si>
  <si>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</si>
  <si>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</si>
  <si>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</si>
  <si>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</si>
  <si>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</si>
  <si>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</si>
  <si>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</si>
  <si>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</si>
  <si>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</si>
  <si>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</si>
  <si>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</si>
  <si>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</si>
  <si>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</si>
  <si>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</si>
  <si>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</si>
  <si>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</si>
  <si>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</si>
  <si>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</si>
  <si>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</si>
  <si>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</si>
  <si>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</si>
  <si>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</si>
  <si>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</si>
  <si>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</si>
  <si>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</si>
  <si>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</si>
  <si>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</si>
  <si>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</si>
  <si>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</si>
  <si>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</si>
  <si>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</si>
  <si>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</si>
  <si>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</si>
  <si>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</si>
  <si>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</si>
  <si>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</si>
  <si>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</si>
  <si>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</si>
  <si>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</si>
  <si>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</si>
  <si>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</si>
  <si>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</si>
  <si>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</si>
  <si>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</si>
  <si>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</si>
  <si>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</si>
  <si>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</si>
  <si>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</si>
  <si>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</si>
  <si>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</si>
  <si>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</si>
  <si>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</si>
  <si>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</si>
  <si>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</si>
  <si>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</si>
  <si>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</si>
  <si>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</si>
  <si>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</si>
  <si>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</si>
  <si>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</si>
  <si>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</si>
  <si>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</si>
  <si>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</si>
  <si>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</si>
  <si>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</si>
  <si>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</si>
  <si>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</si>
  <si>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</si>
  <si>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</si>
  <si>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</si>
  <si>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</si>
  <si>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</si>
  <si>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</si>
  <si>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</si>
  <si>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</si>
  <si>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</si>
  <si>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</si>
  <si>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</si>
  <si>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</si>
  <si>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</si>
  <si>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</si>
  <si>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</si>
  <si>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</si>
  <si>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</si>
  <si>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</si>
  <si>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</si>
  <si>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</si>
  <si>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</si>
  <si>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</si>
  <si>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</si>
  <si>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</si>
  <si>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</si>
  <si>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</si>
  <si>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</si>
  <si>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</si>
  <si>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</si>
  <si>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</si>
  <si>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</si>
  <si>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</si>
  <si>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</si>
  <si>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</si>
  <si>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</si>
  <si>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</si>
  <si>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</si>
  <si>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</si>
  <si>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</si>
  <si>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</si>
  <si>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</si>
  <si>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</si>
  <si>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</si>
  <si>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</si>
  <si>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</si>
  <si>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</si>
  <si>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</si>
  <si>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</si>
  <si>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</si>
  <si>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</si>
  <si>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</si>
  <si>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</si>
  <si>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</si>
  <si>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</si>
  <si>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</si>
  <si>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</si>
  <si>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</si>
  <si>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</si>
  <si>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</si>
  <si>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</si>
  <si>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</si>
  <si>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</si>
  <si>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</si>
  <si>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</si>
  <si>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</si>
  <si>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</si>
  <si>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</si>
  <si>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</si>
  <si>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</si>
  <si>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</si>
  <si>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</si>
  <si>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</si>
  <si>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</si>
  <si>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</si>
  <si>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</si>
  <si>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</si>
  <si>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</si>
  <si>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</si>
  <si>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</si>
  <si>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</si>
  <si>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</si>
  <si>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</si>
  <si>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</si>
  <si>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</si>
  <si>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</si>
  <si>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</si>
  <si>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</si>
  <si>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</si>
  <si>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</si>
  <si>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</si>
  <si>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</si>
  <si>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</si>
  <si>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</si>
  <si>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</si>
  <si>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</si>
  <si>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</si>
  <si>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</si>
  <si>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</si>
  <si>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</si>
  <si>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</si>
  <si>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</si>
  <si>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</si>
  <si>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</si>
  <si>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</si>
  <si>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</si>
  <si>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</si>
  <si>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</si>
  <si>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</si>
  <si>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</si>
  <si>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</si>
  <si>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</si>
  <si>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</si>
  <si>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</si>
  <si>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</si>
  <si>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</si>
  <si>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</si>
  <si>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</si>
  <si>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</si>
  <si>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</si>
  <si>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</si>
  <si>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</si>
  <si>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</si>
  <si>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</si>
  <si>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</si>
  <si>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</si>
  <si>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</si>
  <si>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</si>
  <si>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</si>
  <si>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</si>
  <si>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</si>
  <si>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</si>
  <si>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</si>
  <si>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</si>
  <si>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</si>
  <si>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</si>
  <si>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</si>
  <si>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</si>
  <si>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</si>
  <si>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</si>
  <si>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</si>
  <si>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</si>
  <si>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</si>
  <si>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</si>
  <si>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</si>
  <si>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</si>
  <si>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</si>
  <si>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</si>
  <si>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</si>
  <si>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</si>
  <si>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</si>
  <si>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</si>
  <si>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</si>
  <si>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</si>
  <si>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</si>
  <si>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</si>
  <si>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</si>
  <si>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</si>
  <si>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</si>
  <si>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</si>
  <si>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</si>
  <si>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</si>
  <si>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</si>
  <si>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</si>
  <si>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</si>
  <si>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</si>
  <si>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</si>
  <si>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</si>
  <si>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</si>
  <si>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</si>
  <si>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</si>
  <si>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</si>
  <si>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</si>
  <si>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</si>
  <si>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</si>
  <si>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</si>
  <si>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</si>
  <si>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</si>
  <si>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</si>
  <si>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</si>
  <si>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</si>
  <si>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</si>
  <si>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</si>
  <si>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</si>
  <si>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</si>
  <si>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</si>
  <si>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</si>
  <si>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</si>
  <si>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</si>
  <si>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</si>
  <si>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</si>
  <si>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</si>
  <si>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</si>
  <si>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</si>
  <si>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</si>
  <si>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</si>
  <si>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</si>
  <si>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</si>
  <si>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</si>
  <si>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</si>
  <si>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</si>
  <si>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</si>
  <si>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</si>
  <si>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</si>
  <si>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</si>
  <si>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</si>
  <si>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</si>
  <si>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</si>
  <si>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</si>
  <si>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</si>
  <si>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</si>
  <si>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</si>
  <si>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</si>
  <si>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</si>
  <si>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</si>
  <si>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</si>
  <si>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</si>
  <si>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</si>
  <si>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</si>
  <si>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</si>
  <si>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</si>
  <si>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</si>
  <si>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</si>
  <si>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</si>
  <si>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</si>
  <si>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</si>
  <si>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</si>
  <si>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</si>
  <si>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</si>
  <si>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</si>
  <si>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</si>
  <si>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</si>
  <si>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</si>
  <si>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</si>
  <si>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</si>
  <si>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</si>
  <si>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</si>
  <si>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</si>
  <si>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</si>
  <si>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</si>
  <si>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</si>
  <si>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</si>
  <si>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</si>
  <si>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</si>
  <si>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</si>
  <si>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</si>
  <si>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</si>
  <si>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</si>
  <si>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</si>
  <si>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</si>
  <si>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</si>
  <si>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</si>
  <si>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</si>
  <si>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</si>
  <si>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</si>
  <si>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</si>
  <si>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</si>
  <si>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</si>
  <si>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</si>
  <si>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</si>
  <si>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</si>
  <si>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</si>
  <si>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</si>
  <si>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</si>
  <si>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</si>
  <si>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</si>
  <si>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</si>
  <si>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</si>
  <si>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</si>
  <si>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</si>
  <si>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</si>
  <si>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</si>
  <si>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</si>
  <si>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</si>
  <si>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</si>
  <si>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</si>
  <si>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</si>
  <si>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</si>
  <si>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</si>
  <si>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</si>
  <si>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</si>
  <si>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</si>
  <si>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</si>
  <si>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</si>
  <si>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</si>
  <si>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</si>
  <si>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</si>
  <si>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</si>
  <si>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</si>
  <si>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</si>
  <si>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</si>
  <si>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</si>
  <si>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</si>
  <si>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</si>
  <si>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</si>
  <si>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</si>
  <si>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</si>
  <si>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</si>
  <si>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</si>
  <si>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</si>
  <si>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</si>
  <si>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</si>
  <si>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</si>
  <si>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</si>
  <si>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</si>
  <si>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</si>
  <si>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</si>
  <si>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</si>
  <si>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</si>
  <si>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</si>
  <si>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</si>
  <si>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</si>
  <si>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</si>
  <si>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</si>
  <si>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</si>
  <si>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</si>
  <si>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</si>
  <si>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</si>
  <si>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</si>
  <si>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</si>
  <si>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</si>
  <si>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</si>
  <si>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</si>
  <si>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</si>
  <si>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</si>
  <si>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</si>
  <si>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</si>
  <si>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</si>
  <si>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</si>
  <si>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</si>
  <si>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</si>
  <si>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</si>
  <si>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</si>
  <si>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</si>
  <si>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</si>
  <si>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</si>
  <si>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</si>
  <si>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</si>
  <si>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</si>
  <si>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</si>
  <si>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</si>
  <si>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</si>
  <si>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</si>
  <si>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</si>
  <si>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</si>
  <si>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</si>
  <si>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</si>
  <si>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</si>
  <si>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</si>
  <si>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</si>
  <si>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</si>
  <si>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</si>
  <si>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</si>
  <si>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</si>
  <si>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</si>
  <si>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</si>
  <si>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</si>
  <si>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</si>
  <si>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</si>
  <si>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</si>
  <si>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</si>
  <si>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</si>
  <si>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</si>
  <si>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</si>
  <si>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</si>
  <si>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</si>
  <si>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</si>
  <si>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</si>
  <si>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</si>
  <si>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</si>
  <si>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</si>
  <si>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</si>
  <si>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</si>
  <si>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</si>
  <si>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</si>
  <si>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</si>
  <si>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</si>
  <si>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</si>
  <si>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</si>
  <si>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</si>
  <si>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</si>
  <si>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</si>
  <si>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</si>
  <si>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</si>
  <si>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</si>
  <si>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</si>
  <si>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</si>
  <si>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</si>
  <si>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</si>
  <si>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</si>
  <si>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</si>
  <si>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</si>
  <si>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</si>
  <si>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</si>
  <si>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</si>
  <si>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</si>
  <si>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</si>
  <si>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</si>
  <si>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</si>
  <si>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</si>
  <si>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</si>
  <si>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</si>
  <si>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</si>
  <si>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</si>
  <si>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</si>
  <si>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</si>
  <si>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</si>
  <si>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</si>
  <si>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</si>
  <si>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</si>
  <si>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</si>
  <si>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</si>
  <si>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</si>
  <si>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</si>
  <si>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</si>
  <si>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</si>
  <si>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</si>
  <si>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</si>
  <si>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</si>
  <si>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</si>
  <si>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</si>
  <si>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</si>
  <si>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</si>
  <si>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</si>
  <si>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</si>
  <si>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</si>
  <si>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</si>
  <si>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</si>
  <si>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</si>
  <si>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</si>
  <si>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</si>
  <si>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</si>
  <si>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</si>
  <si>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</si>
  <si>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</si>
  <si>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</si>
  <si>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</si>
  <si>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</si>
  <si>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</si>
  <si>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</si>
  <si>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</si>
  <si>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</si>
  <si>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</si>
  <si>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</si>
  <si>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</si>
  <si>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</si>
  <si>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</si>
  <si>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</si>
  <si>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</si>
  <si>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</si>
  <si>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</si>
  <si>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</si>
  <si>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</si>
  <si>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</si>
  <si>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</si>
  <si>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</si>
  <si>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</si>
  <si>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</si>
  <si>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</si>
  <si>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</si>
  <si>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</si>
  <si>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</si>
  <si>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</si>
  <si>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</si>
  <si>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</si>
  <si>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</si>
  <si>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</si>
  <si>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</si>
  <si>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</si>
  <si>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</si>
  <si>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</si>
  <si>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</si>
  <si>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</si>
  <si>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</si>
  <si>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</si>
  <si>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</si>
  <si>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</si>
  <si>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</si>
  <si>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</si>
  <si>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</si>
  <si>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</si>
  <si>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</si>
  <si>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</si>
  <si>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</si>
  <si>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</si>
  <si>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</si>
  <si>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</si>
  <si>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</si>
  <si>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</si>
  <si>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</si>
  <si>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</si>
  <si>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</si>
  <si>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</si>
  <si>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</si>
  <si>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</si>
  <si>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</si>
  <si>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</si>
  <si>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</si>
  <si>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</si>
  <si>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</si>
  <si>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</si>
  <si>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</si>
  <si>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</si>
  <si>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</si>
  <si>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</si>
  <si>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</si>
  <si>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</si>
  <si>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</si>
  <si>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</si>
  <si>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</si>
  <si>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</si>
  <si>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</si>
  <si>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</si>
  <si>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</si>
  <si>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</si>
  <si>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</si>
  <si>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</si>
  <si>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</si>
  <si>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</si>
  <si>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</si>
  <si>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</si>
  <si>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</si>
  <si>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</si>
  <si>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</si>
  <si>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</si>
  <si>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</si>
  <si>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</si>
  <si>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</si>
  <si>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</si>
  <si>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</si>
  <si>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</si>
  <si>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</si>
  <si>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</si>
  <si>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</si>
  <si>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</si>
  <si>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</si>
  <si>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</si>
  <si>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</si>
  <si>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</si>
  <si>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</si>
  <si>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</si>
  <si>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</si>
  <si>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</si>
  <si>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</si>
  <si>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</si>
  <si>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</si>
  <si>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</si>
  <si>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</si>
  <si>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</si>
  <si>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</si>
  <si>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</si>
  <si>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</si>
  <si>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</si>
  <si>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</si>
  <si>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</si>
  <si>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</si>
  <si>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</si>
  <si>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</si>
  <si>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</si>
  <si>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</si>
  <si>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</si>
  <si>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</si>
  <si>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</si>
  <si>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</si>
  <si>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</si>
  <si>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</si>
  <si>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</si>
  <si>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</si>
  <si>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</si>
  <si>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</si>
  <si>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</si>
  <si>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</si>
  <si>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</si>
  <si>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</si>
  <si>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</si>
  <si>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</si>
  <si>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</si>
  <si>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</si>
  <si>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</si>
  <si>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</si>
  <si>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</si>
  <si>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</si>
  <si>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</si>
  <si>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</si>
  <si>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</si>
  <si>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</si>
  <si>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</si>
  <si>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</si>
  <si>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</si>
  <si>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</si>
  <si>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</si>
  <si>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</si>
  <si>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</si>
  <si>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</si>
  <si>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</si>
  <si>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</si>
  <si>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</si>
  <si>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</si>
  <si>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</si>
  <si>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</si>
  <si>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</si>
  <si>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</si>
  <si>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</si>
  <si>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</si>
  <si>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</si>
  <si>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</si>
  <si>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</si>
  <si>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</si>
  <si>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</si>
  <si>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</si>
  <si>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</si>
  <si>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</si>
  <si>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</si>
  <si>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</si>
  <si>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</si>
  <si>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</si>
  <si>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</si>
  <si>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</si>
  <si>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</si>
  <si>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</si>
  <si>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</si>
  <si>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</si>
  <si>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</si>
  <si>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</si>
  <si>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</si>
  <si>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</si>
  <si>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</si>
  <si>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</si>
  <si>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</si>
  <si>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</si>
  <si>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</si>
  <si>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</si>
  <si>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</si>
  <si>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</si>
  <si>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</si>
  <si>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</si>
  <si>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</si>
  <si>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</si>
  <si>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</si>
  <si>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</si>
  <si>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</si>
  <si>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</si>
  <si>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</si>
  <si>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</si>
  <si>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</si>
  <si>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</si>
  <si>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</si>
  <si>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</si>
  <si>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</si>
  <si>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</si>
  <si>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</si>
  <si>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</si>
  <si>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</si>
  <si>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</si>
  <si>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</si>
  <si>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</si>
  <si>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</si>
  <si>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</si>
  <si>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</si>
  <si>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</si>
  <si>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</si>
  <si>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</si>
  <si>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</si>
  <si>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</si>
  <si>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</si>
  <si>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</si>
  <si>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</si>
  <si>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</si>
  <si>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</si>
  <si>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</si>
  <si>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</si>
  <si>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</si>
  <si>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</si>
  <si>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</si>
  <si>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</si>
  <si>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</si>
  <si>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</si>
  <si>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</si>
  <si>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</si>
  <si>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</si>
  <si>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</si>
  <si>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</si>
  <si>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</si>
  <si>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</si>
  <si>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</si>
  <si>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</si>
  <si>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</si>
  <si>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</si>
  <si>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</si>
  <si>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</si>
  <si>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</si>
  <si>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</si>
  <si>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</si>
  <si>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</si>
  <si>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</si>
  <si>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</si>
  <si>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</si>
  <si>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</si>
  <si>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</si>
  <si>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</si>
  <si>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</si>
  <si>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</si>
  <si>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</si>
  <si>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</si>
  <si>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</si>
  <si>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</si>
  <si>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</si>
  <si>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</si>
  <si>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</si>
  <si>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</si>
  <si>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</si>
  <si>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</si>
  <si>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</si>
  <si>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</si>
  <si>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</si>
  <si>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</si>
  <si>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</si>
  <si>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</si>
  <si>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</si>
  <si>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</si>
  <si>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</si>
  <si>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</si>
  <si>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</si>
  <si>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</si>
  <si>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</si>
  <si>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</si>
  <si>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</si>
  <si>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</si>
  <si>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</si>
  <si>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</si>
  <si>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</si>
  <si>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</si>
  <si>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</si>
  <si>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</si>
  <si>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</si>
  <si>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</si>
  <si>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</si>
  <si>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</si>
  <si>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</si>
  <si>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</si>
  <si>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</si>
  <si>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</si>
  <si>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</si>
  <si>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</si>
  <si>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</si>
  <si>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</si>
  <si>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</si>
  <si>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</si>
  <si>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</si>
  <si>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</si>
  <si>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</si>
  <si>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</si>
  <si>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</si>
  <si>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</si>
  <si>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</si>
  <si>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</si>
  <si>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</si>
  <si>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</si>
  <si>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</si>
  <si>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</si>
  <si>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</si>
  <si>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</si>
  <si>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</si>
  <si>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</si>
  <si>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</si>
  <si>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</si>
  <si>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</si>
  <si>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</si>
  <si>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</si>
  <si>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</si>
  <si>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</si>
  <si>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</si>
  <si>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</si>
  <si>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</si>
  <si>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</si>
  <si>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</si>
  <si>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</si>
  <si>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</si>
  <si>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</si>
  <si>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</si>
  <si>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</si>
  <si>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</si>
  <si>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</si>
  <si>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</si>
  <si>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</si>
  <si>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</si>
  <si>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</si>
  <si>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</si>
  <si>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</si>
  <si>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</si>
  <si>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</si>
  <si>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</si>
  <si>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</si>
  <si>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</si>
  <si>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</si>
  <si>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</si>
  <si>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</si>
  <si>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</si>
  <si>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</si>
  <si>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</si>
  <si>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</si>
  <si>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</si>
  <si>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</si>
  <si>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</si>
  <si>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</si>
  <si>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</si>
  <si>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</si>
  <si>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</si>
  <si>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</si>
  <si>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</si>
  <si>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</si>
  <si>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</si>
  <si>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</si>
  <si>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</si>
  <si>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</si>
  <si>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</si>
  <si>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</si>
  <si>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</si>
  <si>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</si>
  <si>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</si>
  <si>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</si>
  <si>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</si>
  <si>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</si>
  <si>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</si>
  <si>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</si>
  <si>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</si>
  <si>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</si>
  <si>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</si>
  <si>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</si>
  <si>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</si>
  <si>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</si>
  <si>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</si>
  <si>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</si>
  <si>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</si>
  <si>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</si>
  <si>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</si>
  <si>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</si>
  <si>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</si>
  <si>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</si>
  <si>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</si>
  <si>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</si>
  <si>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</si>
  <si>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</si>
  <si>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</si>
  <si>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</si>
  <si>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</si>
  <si>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</si>
  <si>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</si>
  <si>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</si>
  <si>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</si>
  <si>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</si>
  <si>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</si>
  <si>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</si>
  <si>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</si>
  <si>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</si>
  <si>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</si>
  <si>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</si>
  <si>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</si>
  <si>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</si>
  <si>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</si>
  <si>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</si>
  <si>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</si>
  <si>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</si>
  <si>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</si>
  <si>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</si>
  <si>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</si>
  <si>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</si>
  <si>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</si>
  <si>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</si>
  <si>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</si>
  <si>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</si>
  <si>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</si>
  <si>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</si>
  <si>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</si>
  <si>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</si>
  <si>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</si>
  <si>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</si>
  <si>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</si>
  <si>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</si>
  <si>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</si>
  <si>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</si>
  <si>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</si>
  <si>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</si>
  <si>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</si>
  <si>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</si>
  <si>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</si>
  <si>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</si>
  <si>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</si>
  <si>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</si>
  <si>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</si>
  <si>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</si>
  <si>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</si>
  <si>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</si>
  <si>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</si>
  <si>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</si>
  <si>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</si>
  <si>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</si>
  <si>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</si>
  <si>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</si>
  <si>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</si>
  <si>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</si>
  <si>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</si>
  <si>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</si>
  <si>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</si>
  <si>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</si>
  <si>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</si>
  <si>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</si>
  <si>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</si>
  <si>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</si>
  <si>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</si>
  <si>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</si>
  <si>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</si>
  <si>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</si>
  <si>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</si>
  <si>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</si>
  <si>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</si>
  <si>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</si>
  <si>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</si>
  <si>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</si>
  <si>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</si>
  <si>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</si>
  <si>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</si>
  <si>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</si>
  <si>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</si>
  <si>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</si>
  <si>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</si>
  <si>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</si>
  <si>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</si>
  <si>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</si>
  <si>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</si>
  <si>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</si>
  <si>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</si>
  <si>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</si>
  <si>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</si>
  <si>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</si>
  <si>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</si>
  <si>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</si>
  <si>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</si>
  <si>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</si>
  <si>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</si>
  <si>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</si>
  <si>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</si>
  <si>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</si>
  <si>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</si>
  <si>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</si>
  <si>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</si>
  <si>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</si>
  <si>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</si>
  <si>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</si>
  <si>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</si>
  <si>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</si>
  <si>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</si>
  <si>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</si>
  <si>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</si>
  <si>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</si>
  <si>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</si>
  <si>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</si>
  <si>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</si>
  <si>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</si>
  <si>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</si>
  <si>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</si>
  <si>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</si>
  <si>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</si>
  <si>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</si>
  <si>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</si>
  <si>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</si>
  <si>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</si>
  <si>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</si>
  <si>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</si>
  <si>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</si>
  <si>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</si>
  <si>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</si>
  <si>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</si>
  <si>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</si>
  <si>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</si>
  <si>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</si>
  <si>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</si>
  <si>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</si>
  <si>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</si>
  <si>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</si>
  <si>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</si>
  <si>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</si>
  <si>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</si>
  <si>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</si>
  <si>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</si>
  <si>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</si>
  <si>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</si>
  <si>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</si>
  <si>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</si>
  <si>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</si>
  <si>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</si>
  <si>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</si>
  <si>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</si>
  <si>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</si>
  <si>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</si>
  <si>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</si>
  <si>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</si>
  <si>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</si>
  <si>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</si>
  <si>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</si>
  <si>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</si>
  <si>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</si>
  <si>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</si>
  <si>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</si>
  <si>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</si>
  <si>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</si>
  <si>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</si>
  <si>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</si>
  <si>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</si>
  <si>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</si>
  <si>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</si>
  <si>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</si>
  <si>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</si>
  <si>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</si>
  <si>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</si>
  <si>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</si>
  <si>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</si>
  <si>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</si>
  <si>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</si>
  <si>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</si>
  <si>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</si>
  <si>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</si>
  <si>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</si>
  <si>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</si>
  <si>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</si>
  <si>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</si>
  <si>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</si>
  <si>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</si>
  <si>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</si>
  <si>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</si>
  <si>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</si>
  <si>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</si>
  <si>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</si>
  <si>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</si>
  <si>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</si>
  <si>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</si>
  <si>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</si>
  <si>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</si>
  <si>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</si>
  <si>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</si>
  <si>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</si>
  <si>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</si>
  <si>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</si>
  <si>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</si>
  <si>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</si>
  <si>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</si>
  <si>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</si>
  <si>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</si>
  <si>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</si>
  <si>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</si>
  <si>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</si>
  <si>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</si>
  <si>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</si>
  <si>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</si>
  <si>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</si>
  <si>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</si>
  <si>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</si>
  <si>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</si>
  <si>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</si>
  <si>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</si>
  <si>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</si>
  <si>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</si>
  <si>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</si>
  <si>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</si>
  <si>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</si>
  <si>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</si>
  <si>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</si>
  <si>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</si>
  <si>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</si>
  <si>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</si>
  <si>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</si>
  <si>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</si>
  <si>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</si>
  <si>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</si>
  <si>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</si>
  <si>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</si>
  <si>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</si>
  <si>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</si>
  <si>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</si>
  <si>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</si>
  <si>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</si>
  <si>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</si>
  <si>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</si>
  <si>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</si>
  <si>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</si>
  <si>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</si>
  <si>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</si>
  <si>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</si>
  <si>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</si>
  <si>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</si>
  <si>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</si>
  <si>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</si>
  <si>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</si>
  <si>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</si>
  <si>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</si>
  <si>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</si>
  <si>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</si>
  <si>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</si>
  <si>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</si>
  <si>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</si>
  <si>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</si>
  <si>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</si>
  <si>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</si>
  <si>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</si>
  <si>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</si>
  <si>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</si>
  <si>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</si>
  <si>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</si>
  <si>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</si>
  <si>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</si>
  <si>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</si>
  <si>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</si>
  <si>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</si>
  <si>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</si>
  <si>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</si>
  <si>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</si>
  <si>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</si>
  <si>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</si>
  <si>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</si>
  <si>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</si>
  <si>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</si>
  <si>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</si>
  <si>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</si>
  <si>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</si>
  <si>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</si>
  <si>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</si>
  <si>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</si>
  <si>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</si>
  <si>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</si>
  <si>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</si>
  <si>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</si>
  <si>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</si>
  <si>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</si>
  <si>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</si>
  <si>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</si>
  <si>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</si>
  <si>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</si>
  <si>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</si>
  <si>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</si>
  <si>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</si>
  <si>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</si>
  <si>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</si>
  <si>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</si>
  <si>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</si>
  <si>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</si>
  <si>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</si>
  <si>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</si>
  <si>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</si>
  <si>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</si>
  <si>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</si>
  <si>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</si>
  <si>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</si>
  <si>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</si>
  <si>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</si>
  <si>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</si>
  <si>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</si>
  <si>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</si>
  <si>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</si>
  <si>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</si>
  <si>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</si>
  <si>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</si>
  <si>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</si>
  <si>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</si>
  <si>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</si>
  <si>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</si>
  <si>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</si>
  <si>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</si>
  <si>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</si>
  <si>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</si>
  <si>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</si>
  <si>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</si>
  <si>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</si>
  <si>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</si>
  <si>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</si>
  <si>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</si>
  <si>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</si>
  <si>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</si>
  <si>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</si>
  <si>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</si>
  <si>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</si>
  <si>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</si>
  <si>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</si>
  <si>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</si>
  <si>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</si>
  <si>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</si>
  <si>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</si>
  <si>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</si>
  <si>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</si>
  <si>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</si>
  <si>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</si>
  <si>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</si>
  <si>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</si>
  <si>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</si>
  <si>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</si>
  <si>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</si>
  <si>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</si>
  <si>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</si>
  <si>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</si>
  <si>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</si>
  <si>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</si>
  <si>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</si>
  <si>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</si>
  <si>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</si>
  <si>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</si>
  <si>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</si>
  <si>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</si>
  <si>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</si>
  <si>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</si>
  <si>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</si>
  <si>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</si>
  <si>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</si>
  <si>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</si>
  <si>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</si>
  <si>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</si>
  <si>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</si>
  <si>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</si>
  <si>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</si>
  <si>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</si>
  <si>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</si>
  <si>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</si>
  <si>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</si>
  <si>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</si>
  <si>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</si>
  <si>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</si>
  <si>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</si>
  <si>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</si>
  <si>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</si>
  <si>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</si>
  <si>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</si>
  <si>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</si>
  <si>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</si>
  <si>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</si>
  <si>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</si>
  <si>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</si>
  <si>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</si>
  <si>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</si>
  <si>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</si>
  <si>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</si>
  <si>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</si>
  <si>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</si>
  <si>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</si>
  <si>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</si>
  <si>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</si>
  <si>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</si>
  <si>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</si>
  <si>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</si>
  <si>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</si>
  <si>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</si>
  <si>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</si>
  <si>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</si>
  <si>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</si>
  <si>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</si>
  <si>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</si>
  <si>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</si>
  <si>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</si>
  <si>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</si>
  <si>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</si>
  <si>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</si>
  <si>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</si>
  <si>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</si>
  <si>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</si>
  <si>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</si>
  <si>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</si>
  <si>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</si>
  <si>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</si>
  <si>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</si>
  <si>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</si>
  <si>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</si>
  <si>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</si>
  <si>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</si>
  <si>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</si>
  <si>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</si>
  <si>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</si>
  <si>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</si>
  <si>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</si>
  <si>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</si>
  <si>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</si>
  <si>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</si>
  <si>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</si>
  <si>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</si>
  <si>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</si>
  <si>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</si>
  <si>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</si>
  <si>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</si>
  <si>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</si>
  <si>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</si>
  <si>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</si>
  <si>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</si>
  <si>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</si>
  <si>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</si>
  <si>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</si>
  <si>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</si>
  <si>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</si>
  <si>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</si>
  <si>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</si>
  <si>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</si>
  <si>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</si>
  <si>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</si>
  <si>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</si>
  <si>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</si>
  <si>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</si>
  <si>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</si>
  <si>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</si>
  <si>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</si>
  <si>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</si>
  <si>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</si>
  <si>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</si>
  <si>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</si>
  <si>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</si>
  <si>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</si>
  <si>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</si>
  <si>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</si>
  <si>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</si>
  <si>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</si>
  <si>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</si>
  <si>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</si>
  <si>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</si>
  <si>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</si>
  <si>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</si>
  <si>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</si>
  <si>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</si>
  <si>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</si>
  <si>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</si>
  <si>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</si>
  <si>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</si>
  <si>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</si>
  <si>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</si>
  <si>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</si>
  <si>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</si>
  <si>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</si>
  <si>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</si>
  <si>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</si>
  <si>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</si>
  <si>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</si>
  <si>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</si>
  <si>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</si>
  <si>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</si>
  <si>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</si>
  <si>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</si>
  <si>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</si>
  <si>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</si>
  <si>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</si>
  <si>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</si>
  <si>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</si>
  <si>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</si>
  <si>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</si>
  <si>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</si>
  <si>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</si>
  <si>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</si>
  <si>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</si>
  <si>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</si>
  <si>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</si>
  <si>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</si>
  <si>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</si>
  <si>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</si>
  <si>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</si>
  <si>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</si>
  <si>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</si>
  <si>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</si>
  <si>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</si>
  <si>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</si>
  <si>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</si>
  <si>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</si>
  <si>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</si>
  <si>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</si>
  <si>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</si>
  <si>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</si>
  <si>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</si>
  <si>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</si>
  <si>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</si>
  <si>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</si>
  <si>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</si>
  <si>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</si>
  <si>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</si>
  <si>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</si>
  <si>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</si>
  <si>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</si>
  <si>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</si>
  <si>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</si>
  <si>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</si>
  <si>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</si>
  <si>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</si>
  <si>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</si>
  <si>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</si>
  <si>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</si>
  <si>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</si>
  <si>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</si>
  <si>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</si>
  <si>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</si>
  <si>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</si>
  <si>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</si>
  <si>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</si>
  <si>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</si>
  <si>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</si>
  <si>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</si>
  <si>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</si>
  <si>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</si>
  <si>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</si>
  <si>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</si>
  <si>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</si>
  <si>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</si>
  <si>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</si>
  <si>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</si>
  <si>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</si>
  <si>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</si>
  <si>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</si>
  <si>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</si>
  <si>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</si>
  <si>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</si>
  <si>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</si>
  <si>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</si>
  <si>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</si>
  <si>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</si>
  <si>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</si>
  <si>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</si>
  <si>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</si>
  <si>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</si>
  <si>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</si>
  <si>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</si>
  <si>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</si>
  <si>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</si>
  <si>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</si>
  <si>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</si>
  <si>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</si>
  <si>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</si>
  <si>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</si>
  <si>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</si>
  <si>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</si>
  <si>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</si>
  <si>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</si>
  <si>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</si>
  <si>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</si>
  <si>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</si>
  <si>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</si>
  <si>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</si>
  <si>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</si>
  <si>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</si>
  <si>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</si>
  <si>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</si>
  <si>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</si>
  <si>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</si>
  <si>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</si>
  <si>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</si>
  <si>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</si>
  <si>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</si>
  <si>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</si>
  <si>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</si>
  <si>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</si>
  <si>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</si>
  <si>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</si>
  <si>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</si>
  <si>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</si>
  <si>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</si>
  <si>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</si>
  <si>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</si>
  <si>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</si>
  <si>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</si>
  <si>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</si>
  <si>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</si>
  <si>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</si>
  <si>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</si>
  <si>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</si>
  <si>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</si>
  <si>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</si>
  <si>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</si>
  <si>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</si>
  <si>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</si>
  <si>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</si>
  <si>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</si>
  <si>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</si>
  <si>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</si>
  <si>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</si>
  <si>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</si>
  <si>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</si>
  <si>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</si>
  <si>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</si>
  <si>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</si>
  <si>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</si>
  <si>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</si>
  <si>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</si>
  <si>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</si>
  <si>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</si>
  <si>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</si>
  <si>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</si>
  <si>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</si>
  <si>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</si>
  <si>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</si>
  <si>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</si>
  <si>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</si>
  <si>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</si>
  <si>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</si>
  <si>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</si>
  <si>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</si>
  <si>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</si>
  <si>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</si>
  <si>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</si>
  <si>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</si>
  <si>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</si>
  <si>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</si>
  <si>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</si>
  <si>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</si>
  <si>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</si>
  <si>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</si>
  <si>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</si>
  <si>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</si>
  <si>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</si>
  <si>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</si>
  <si>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</si>
  <si>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</si>
  <si>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</si>
  <si>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</si>
  <si>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</si>
  <si>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</si>
  <si>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</si>
  <si>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</si>
  <si>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</si>
  <si>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</si>
  <si>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</si>
  <si>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</si>
  <si>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</si>
  <si>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</si>
  <si>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</si>
  <si>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</si>
  <si>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</si>
  <si>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</si>
  <si>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</si>
  <si>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</si>
  <si>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</si>
  <si>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</si>
  <si>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</si>
  <si>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</si>
  <si>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</si>
  <si>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</si>
  <si>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</si>
  <si>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</si>
  <si>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</si>
  <si>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</si>
  <si>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</si>
  <si>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</si>
  <si>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</si>
  <si>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</si>
  <si>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</si>
  <si>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</si>
  <si>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</si>
  <si>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</si>
  <si>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</si>
  <si>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</si>
  <si>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</si>
  <si>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</si>
  <si>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</si>
  <si>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</si>
  <si>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</si>
  <si>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</si>
  <si>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</si>
  <si>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</si>
  <si>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</si>
  <si>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</si>
  <si>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</si>
  <si>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</si>
  <si>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</si>
  <si>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</si>
  <si>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</si>
  <si>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</si>
  <si>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</si>
  <si>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</si>
  <si>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</si>
  <si>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</si>
  <si>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</si>
  <si>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</si>
  <si>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</si>
  <si>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</si>
  <si>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</si>
  <si>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</si>
  <si>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</si>
  <si>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</si>
  <si>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</si>
  <si>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</si>
  <si>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</si>
  <si>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</si>
  <si>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</si>
  <si>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</si>
  <si>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</si>
  <si>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</si>
  <si>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</si>
  <si>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</si>
  <si>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</si>
  <si>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</si>
  <si>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</si>
  <si>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</si>
  <si>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</si>
  <si>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</si>
  <si>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</si>
  <si>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</si>
  <si>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</si>
  <si>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</si>
  <si>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</si>
  <si>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</si>
  <si>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</si>
  <si>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</si>
  <si>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</si>
  <si>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</si>
  <si>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</si>
  <si>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</si>
  <si>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</si>
  <si>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</si>
  <si>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</si>
  <si>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</si>
  <si>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</si>
  <si>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</si>
  <si>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</si>
  <si>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</si>
  <si>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</si>
  <si>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</si>
  <si>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</si>
  <si>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</si>
  <si>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</si>
  <si>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</si>
  <si>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</si>
  <si>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</si>
  <si>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</si>
  <si>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</si>
  <si>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</si>
  <si>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</si>
  <si>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</si>
  <si>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</si>
  <si>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</si>
  <si>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</si>
  <si>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</si>
  <si>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</si>
  <si>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</si>
  <si>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</si>
  <si>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</si>
  <si>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</si>
  <si>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</si>
  <si>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</si>
  <si>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</si>
  <si>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</si>
  <si>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</si>
  <si>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</si>
  <si>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</si>
  <si>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</si>
  <si>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</si>
  <si>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</si>
  <si>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</si>
  <si>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</si>
  <si>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</si>
  <si>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</si>
  <si>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</si>
  <si>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</si>
  <si>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</si>
  <si>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</si>
  <si>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</si>
  <si>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</si>
  <si>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</si>
  <si>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</si>
  <si>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</si>
  <si>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</si>
  <si>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</si>
  <si>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</si>
  <si>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</si>
  <si>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</si>
  <si>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</si>
  <si>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</si>
  <si>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</si>
  <si>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</si>
  <si>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</si>
  <si>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</si>
  <si>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</si>
  <si>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</si>
  <si>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</si>
  <si>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</si>
  <si>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</si>
  <si>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</si>
  <si>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</si>
  <si>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</si>
  <si>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</si>
  <si>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</si>
  <si>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</si>
  <si>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</si>
  <si>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</si>
  <si>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</si>
  <si>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</si>
  <si>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</si>
  <si>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</si>
  <si>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</si>
  <si>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</si>
  <si>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</si>
  <si>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</si>
  <si>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</si>
  <si>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</si>
  <si>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</si>
  <si>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</si>
  <si>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</si>
  <si>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</si>
  <si>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</si>
  <si>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</si>
  <si>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</si>
  <si>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</si>
  <si>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</si>
  <si>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</si>
  <si>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</si>
  <si>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</si>
  <si>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</si>
  <si>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</si>
  <si>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</si>
  <si>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</si>
  <si>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</si>
  <si>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</si>
  <si>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</si>
  <si>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</si>
  <si>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</si>
  <si>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</si>
  <si>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</si>
  <si>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</si>
  <si>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</si>
  <si>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</si>
  <si>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</si>
  <si>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</si>
  <si>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</si>
  <si>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</si>
  <si>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</si>
  <si>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</si>
  <si>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</si>
  <si>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</si>
  <si>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</si>
  <si>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</si>
  <si>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</si>
  <si>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</si>
  <si>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</si>
  <si>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</si>
  <si>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</si>
  <si>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</si>
  <si>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</si>
  <si>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</si>
  <si>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</si>
  <si>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</si>
  <si>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</si>
  <si>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</si>
  <si>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</si>
  <si>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</si>
  <si>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</si>
  <si>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</si>
  <si>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</si>
  <si>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</si>
  <si>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</si>
  <si>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</si>
  <si>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</si>
  <si>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</si>
  <si>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</si>
  <si>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</si>
  <si>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</si>
  <si>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</si>
  <si>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</si>
  <si>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</si>
  <si>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</si>
  <si>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</si>
  <si>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</si>
  <si>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</si>
  <si>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</si>
  <si>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</si>
  <si>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</si>
  <si>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</si>
  <si>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</si>
  <si>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</si>
  <si>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</si>
  <si>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</si>
  <si>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</si>
  <si>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</si>
  <si>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</si>
  <si>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</si>
  <si>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</si>
  <si>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</si>
  <si>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</si>
  <si>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</si>
  <si>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</si>
  <si>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</si>
  <si>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</si>
  <si>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</si>
  <si>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</si>
  <si>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</si>
  <si>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</si>
  <si>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</si>
  <si>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</si>
  <si>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</si>
  <si>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</si>
  <si>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</si>
  <si>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</si>
  <si>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</si>
  <si>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</si>
  <si>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</si>
  <si>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</si>
  <si>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</si>
  <si>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</si>
  <si>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</si>
  <si>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</si>
  <si>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</si>
  <si>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</si>
  <si>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</si>
  <si>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</si>
  <si>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</si>
  <si>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</si>
  <si>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</si>
  <si>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</si>
  <si>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</si>
  <si>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</si>
  <si>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</si>
  <si>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</si>
  <si>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</si>
  <si>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</si>
  <si>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</si>
  <si>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</si>
  <si>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</si>
  <si>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</si>
  <si>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</si>
  <si>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</si>
  <si>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</si>
  <si>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</si>
  <si>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</si>
  <si>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</si>
  <si>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</si>
  <si>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</si>
  <si>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</si>
  <si>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</si>
  <si>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</si>
  <si>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</si>
  <si>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</si>
  <si>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</si>
  <si>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</si>
  <si>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</si>
  <si>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</si>
  <si>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</si>
  <si>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</si>
  <si>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</si>
  <si>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</si>
  <si>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</si>
  <si>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</si>
  <si>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</si>
  <si>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</si>
  <si>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</si>
  <si>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</si>
  <si>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</si>
  <si>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</si>
  <si>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</si>
  <si>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</si>
  <si>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</si>
  <si>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</si>
  <si>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</si>
  <si>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</si>
  <si>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</si>
  <si>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</si>
  <si>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</si>
  <si>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</si>
  <si>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</si>
  <si>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</si>
  <si>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</si>
  <si>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</si>
  <si>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</si>
  <si>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</si>
  <si>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</si>
  <si>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</si>
  <si>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</si>
  <si>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</si>
  <si>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</si>
  <si>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</si>
  <si>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</si>
  <si>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</si>
  <si>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</si>
  <si>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</si>
  <si>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</si>
  <si>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</si>
  <si>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</si>
  <si>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</si>
  <si>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</si>
  <si>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</si>
  <si>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</si>
  <si>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</si>
  <si>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</si>
  <si>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</si>
  <si>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</si>
  <si>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</si>
  <si>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</si>
  <si>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</si>
  <si>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</si>
  <si>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</si>
  <si>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</si>
  <si>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</si>
  <si>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</si>
  <si>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</si>
  <si>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</si>
  <si>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</si>
  <si>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</si>
  <si>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</si>
  <si>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</si>
  <si>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</si>
  <si>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</si>
  <si>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</si>
  <si>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</si>
  <si>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</si>
  <si>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</si>
  <si>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</si>
  <si>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</si>
  <si>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</si>
  <si>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</si>
  <si>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</si>
  <si>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</si>
  <si>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</si>
  <si>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</si>
  <si>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</si>
  <si>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</si>
  <si>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</si>
  <si>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</si>
  <si>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</si>
  <si>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</si>
  <si>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</si>
  <si>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</si>
  <si>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</si>
  <si>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</si>
  <si>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</si>
  <si>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</si>
  <si>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</si>
  <si>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</si>
  <si>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</si>
  <si>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</si>
  <si>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</si>
  <si>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</si>
  <si>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</si>
  <si>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</si>
  <si>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</si>
  <si>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</si>
  <si>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</si>
  <si>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</si>
  <si>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</si>
  <si>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</si>
  <si>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</si>
  <si>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</si>
  <si>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</si>
  <si>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</si>
  <si>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</si>
  <si>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</si>
  <si>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</si>
  <si>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</si>
  <si>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</si>
  <si>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</si>
  <si>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</si>
  <si>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</si>
  <si>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</si>
  <si>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</si>
  <si>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</si>
  <si>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</si>
  <si>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</si>
  <si>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</si>
  <si>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</si>
  <si>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</si>
  <si>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</si>
  <si>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</si>
  <si>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</si>
  <si>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</si>
  <si>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</si>
  <si>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</si>
  <si>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</si>
  <si>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</si>
  <si>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</si>
  <si>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</si>
  <si>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</si>
  <si>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</si>
  <si>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</si>
  <si>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</si>
  <si>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</si>
  <si>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</si>
  <si>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</si>
  <si>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</si>
  <si>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</si>
  <si>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</si>
  <si>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</si>
  <si>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</si>
  <si>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</si>
  <si>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</si>
  <si>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</si>
  <si>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</si>
  <si>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</si>
  <si>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</si>
  <si>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</si>
  <si>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</si>
  <si>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</si>
  <si>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</si>
  <si>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</si>
  <si>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</si>
  <si>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</si>
  <si>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</si>
  <si>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</si>
  <si>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</si>
  <si>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</si>
  <si>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</si>
  <si>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</si>
  <si>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</si>
  <si>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</si>
  <si>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</si>
  <si>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</si>
  <si>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</si>
  <si>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</si>
  <si>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</si>
  <si>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</si>
  <si>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</si>
  <si>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</si>
  <si>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</si>
  <si>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</si>
  <si>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</si>
  <si>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</si>
  <si>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</si>
  <si>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</si>
  <si>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</si>
  <si>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</si>
  <si>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</si>
  <si>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</si>
  <si>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</si>
  <si>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</si>
  <si>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</si>
  <si>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</si>
  <si>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</si>
  <si>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</si>
  <si>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</si>
  <si>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</si>
  <si>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</si>
  <si>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</si>
  <si>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</si>
  <si>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</si>
  <si>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</si>
  <si>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</si>
  <si>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</si>
  <si>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</si>
  <si>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</si>
  <si>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</si>
  <si>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</si>
  <si>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</si>
  <si>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</si>
  <si>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</si>
  <si>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</si>
  <si>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</si>
  <si>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</si>
  <si>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</si>
  <si>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</si>
  <si>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</si>
  <si>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</si>
  <si>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</si>
  <si>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</si>
  <si>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</si>
  <si>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</si>
  <si>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</si>
  <si>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</si>
  <si>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</si>
  <si>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</si>
  <si>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</si>
  <si>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</si>
  <si>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</si>
  <si>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</si>
  <si>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</si>
  <si>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</si>
  <si>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</si>
  <si>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</si>
  <si>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</si>
  <si>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</si>
  <si>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</si>
  <si>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</si>
  <si>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</si>
  <si>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</si>
  <si>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</si>
  <si>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</si>
  <si>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</si>
  <si>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</si>
  <si>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</si>
  <si>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</si>
  <si>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</si>
  <si>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</si>
  <si>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</si>
  <si>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</si>
  <si>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</si>
  <si>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</si>
  <si>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</si>
  <si>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</si>
  <si>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</si>
  <si>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</si>
  <si>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</si>
  <si>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</si>
  <si>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</si>
  <si>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</si>
  <si>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</si>
  <si>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</si>
  <si>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</si>
  <si>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</si>
  <si>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</si>
  <si>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</si>
  <si>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</si>
  <si>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</si>
  <si>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</si>
  <si>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</si>
  <si>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</si>
  <si>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</si>
  <si>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</si>
  <si>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</si>
  <si>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</si>
  <si>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</si>
  <si>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</si>
  <si>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</si>
  <si>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</si>
  <si>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</si>
  <si>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</si>
  <si>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</si>
  <si>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</si>
  <si>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</si>
  <si>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</si>
  <si>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</si>
  <si>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</si>
  <si>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</si>
  <si>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</si>
  <si>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</si>
  <si>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</si>
  <si>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</si>
  <si>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</si>
  <si>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</si>
  <si>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</si>
  <si>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</si>
  <si>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</si>
  <si>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</si>
  <si>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</si>
  <si>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</si>
  <si>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</si>
  <si>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</si>
  <si>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</si>
  <si>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</si>
  <si>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</si>
  <si>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</si>
  <si>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</si>
  <si>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</si>
  <si>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</si>
  <si>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</si>
  <si>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</si>
  <si>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</si>
  <si>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</si>
  <si>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</si>
  <si>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</si>
  <si>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</si>
  <si>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</si>
  <si>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</si>
  <si>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</si>
  <si>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</si>
  <si>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</si>
  <si>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</si>
  <si>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</si>
  <si>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</si>
  <si>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</si>
  <si>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</si>
  <si>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</si>
  <si>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</si>
  <si>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</si>
  <si>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</si>
  <si>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</si>
  <si>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</si>
  <si>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</si>
  <si>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</si>
  <si>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</si>
  <si>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</si>
  <si>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</si>
  <si>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</si>
  <si>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</si>
  <si>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</si>
  <si>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</si>
  <si>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</si>
  <si>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</si>
  <si>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</si>
  <si>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</si>
  <si>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</si>
  <si>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</si>
  <si>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</si>
  <si>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</si>
  <si>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</si>
  <si>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</si>
  <si>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</si>
  <si>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</si>
  <si>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</si>
  <si>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</si>
  <si>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</si>
  <si>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</si>
  <si>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</si>
  <si>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</si>
  <si>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</si>
  <si>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</si>
  <si>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</si>
  <si>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</si>
  <si>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</si>
  <si>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</si>
  <si>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</si>
  <si>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</si>
  <si>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</si>
  <si>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</si>
  <si>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</si>
  <si>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</si>
  <si>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</si>
  <si>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</si>
  <si>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</si>
  <si>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</si>
  <si>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</si>
  <si>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</si>
  <si>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</si>
  <si>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</si>
  <si>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</si>
  <si>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</si>
  <si>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</si>
  <si>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</si>
  <si>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</si>
  <si>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</si>
  <si>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</si>
  <si>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</si>
  <si>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</si>
  <si>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</si>
  <si>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</si>
  <si>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</si>
  <si>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</si>
  <si>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</si>
  <si>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</si>
  <si>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</si>
  <si>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</si>
  <si>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</si>
  <si>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</si>
  <si>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</si>
  <si>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</si>
  <si>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</si>
  <si>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</si>
  <si>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</si>
  <si>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</si>
  <si>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</si>
  <si>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</si>
  <si>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</si>
  <si>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</si>
  <si>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</si>
  <si>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</si>
  <si>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</si>
  <si>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</si>
  <si>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</si>
  <si>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</si>
  <si>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</si>
  <si>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</si>
  <si>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</si>
  <si>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</si>
  <si>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</si>
  <si>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</si>
  <si>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</si>
  <si>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</si>
  <si>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</si>
  <si>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</si>
  <si>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</si>
  <si>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</si>
  <si>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</si>
  <si>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</si>
  <si>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</si>
  <si>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</si>
  <si>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</si>
  <si>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</si>
  <si>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</si>
  <si>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</si>
  <si>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</si>
  <si>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</si>
  <si>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</si>
  <si>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</si>
  <si>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</si>
  <si>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</si>
  <si>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</si>
  <si>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</si>
  <si>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</si>
  <si>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</si>
  <si>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</si>
  <si>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</si>
  <si>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</si>
  <si>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</si>
  <si>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</si>
  <si>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</si>
  <si>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</si>
  <si>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</si>
  <si>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</si>
  <si>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</si>
  <si>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</si>
  <si>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</si>
  <si>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</si>
  <si>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</si>
  <si>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</si>
  <si>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</si>
  <si>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</si>
  <si>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</si>
  <si>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</si>
  <si>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</si>
  <si>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</si>
  <si>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</si>
  <si>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</si>
  <si>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</si>
  <si>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</si>
  <si>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</si>
  <si>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</si>
  <si>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</si>
  <si>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</si>
  <si>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</si>
  <si>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</si>
  <si>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</si>
  <si>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</si>
  <si>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</si>
  <si>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</si>
  <si>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</si>
  <si>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</si>
  <si>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</si>
  <si>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</si>
  <si>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</si>
  <si>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</si>
  <si>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</si>
  <si>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</si>
  <si>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</si>
  <si>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</si>
  <si>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</si>
  <si>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</si>
  <si>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</si>
  <si>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</si>
  <si>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</si>
  <si>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</si>
  <si>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</si>
  <si>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</si>
  <si>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</si>
  <si>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</si>
  <si>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</si>
  <si>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</si>
  <si>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</si>
  <si>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</si>
  <si>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</si>
  <si>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</si>
  <si>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</si>
  <si>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</si>
  <si>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</si>
  <si>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</si>
  <si>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</si>
  <si>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</si>
  <si>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</si>
  <si>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</si>
  <si>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</si>
  <si>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</si>
  <si>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</si>
  <si>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</si>
  <si>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</si>
  <si>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</si>
  <si>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</si>
  <si>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</si>
  <si>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</si>
  <si>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</si>
  <si>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</si>
  <si>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</si>
  <si>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</si>
  <si>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</si>
  <si>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</si>
  <si>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</si>
  <si>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</si>
  <si>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</si>
  <si>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</si>
  <si>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</si>
  <si>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</si>
  <si>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</si>
  <si>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</si>
  <si>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</si>
  <si>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</si>
  <si>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</si>
  <si>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</si>
  <si>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</si>
  <si>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</si>
  <si>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</si>
  <si>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</si>
  <si>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</si>
  <si>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</si>
  <si>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</si>
  <si>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</si>
  <si>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</si>
  <si>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</si>
  <si>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</si>
  <si>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</si>
  <si>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</si>
  <si>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</si>
  <si>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</si>
  <si>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</si>
  <si>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</si>
  <si>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</si>
  <si>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</si>
  <si>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</si>
  <si>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</si>
  <si>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</si>
  <si>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</si>
  <si>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</si>
  <si>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</si>
  <si>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</si>
  <si>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</si>
  <si>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</si>
  <si>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</si>
  <si>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</si>
  <si>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</si>
  <si>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</si>
  <si>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</si>
  <si>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</si>
  <si>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</si>
  <si>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</si>
  <si>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</si>
  <si>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</si>
  <si>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</si>
  <si>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</si>
  <si>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</si>
  <si>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</si>
  <si>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</si>
  <si>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</si>
  <si>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</si>
  <si>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</si>
  <si>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</si>
  <si>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</si>
  <si>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</si>
  <si>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</si>
  <si>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</si>
  <si>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</si>
  <si>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</si>
  <si>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</si>
  <si>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</si>
  <si>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</si>
  <si>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</si>
  <si>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</si>
  <si>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</si>
  <si>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</si>
  <si>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</si>
  <si>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</si>
  <si>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</si>
  <si>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</si>
  <si>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</si>
  <si>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</si>
  <si>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</si>
  <si>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</si>
  <si>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</si>
  <si>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</si>
  <si>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</si>
  <si>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</si>
  <si>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</si>
  <si>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</si>
  <si>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</si>
  <si>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</si>
  <si>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</si>
  <si>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</si>
  <si>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</si>
  <si>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</si>
  <si>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</si>
  <si>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</si>
  <si>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</si>
  <si>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</si>
  <si>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</si>
  <si>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</si>
  <si>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</si>
  <si>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</si>
  <si>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</si>
  <si>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</si>
  <si>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</si>
  <si>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</si>
  <si>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</si>
  <si>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</si>
  <si>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</si>
  <si>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</si>
  <si>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</si>
  <si>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</si>
  <si>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</si>
  <si>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</si>
  <si>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</si>
  <si>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</si>
  <si>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</si>
  <si>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</si>
  <si>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</si>
  <si>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</si>
  <si>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</si>
  <si>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</si>
  <si>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</si>
  <si>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</si>
  <si>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</si>
  <si>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</si>
  <si>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</si>
  <si>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</si>
  <si>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</si>
  <si>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</si>
  <si>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</si>
  <si>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</si>
  <si>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</si>
  <si>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</si>
  <si>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</si>
  <si>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</si>
  <si>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</si>
  <si>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</si>
  <si>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</si>
  <si>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</si>
  <si>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</si>
  <si>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</si>
  <si>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</si>
  <si>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</si>
  <si>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</si>
  <si>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</si>
  <si>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</si>
  <si>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</si>
  <si>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</si>
  <si>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</si>
  <si>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</si>
  <si>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</si>
  <si>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</si>
  <si>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</si>
  <si>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</si>
  <si>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</si>
  <si>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</si>
  <si>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</si>
  <si>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</si>
  <si>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</si>
  <si>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</si>
  <si>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</si>
  <si>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</si>
  <si>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</si>
  <si>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</si>
  <si>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</si>
  <si>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</si>
  <si>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</si>
  <si>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</si>
  <si>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</si>
  <si>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</si>
  <si>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</si>
  <si>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</si>
  <si>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</si>
  <si>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</si>
  <si>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</si>
  <si>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</si>
  <si>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</si>
  <si>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</si>
  <si>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</si>
  <si>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</si>
  <si>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</si>
  <si>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</si>
  <si>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</si>
  <si>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</si>
  <si>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</si>
  <si>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</si>
  <si>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</si>
  <si>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</si>
  <si>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</si>
  <si>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</si>
  <si>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</si>
  <si>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</si>
  <si>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</si>
  <si>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</si>
  <si>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</si>
  <si>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</si>
  <si>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</si>
  <si>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</si>
  <si>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</si>
  <si>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</si>
  <si>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</si>
  <si>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</si>
  <si>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</si>
  <si>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</si>
  <si>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</si>
  <si>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</si>
  <si>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</si>
  <si>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</si>
  <si>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</si>
  <si>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</si>
  <si>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</si>
  <si>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</si>
  <si>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</si>
  <si>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</si>
  <si>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</si>
  <si>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</si>
  <si>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</si>
  <si>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</si>
  <si>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</si>
  <si>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</si>
  <si>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</si>
  <si>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</si>
  <si>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</si>
  <si>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</si>
  <si>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</si>
  <si>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</si>
  <si>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</si>
  <si>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</si>
  <si>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</si>
  <si>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</si>
  <si>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</si>
  <si>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</si>
  <si>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</si>
  <si>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</si>
  <si>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</si>
  <si>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</si>
  <si>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</si>
  <si>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</si>
  <si>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</si>
  <si>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</si>
  <si>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</si>
  <si>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</si>
  <si>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</si>
  <si>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</si>
  <si>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</si>
  <si>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</si>
  <si>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</si>
  <si>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</si>
  <si>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</si>
  <si>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</si>
  <si>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</si>
  <si>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</si>
  <si>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</si>
  <si>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</si>
  <si>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</si>
  <si>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</si>
  <si>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</si>
  <si>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</si>
  <si>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</si>
  <si>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</si>
  <si>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</si>
  <si>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</si>
  <si>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</si>
  <si>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</si>
  <si>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</si>
  <si>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</si>
  <si>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</si>
  <si>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</si>
  <si>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</si>
  <si>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</si>
  <si>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</si>
  <si>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</si>
  <si>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</si>
  <si>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</si>
  <si>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</si>
  <si>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</si>
  <si>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</si>
  <si>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</si>
  <si>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</si>
  <si>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</si>
  <si>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</si>
  <si>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</si>
  <si>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</si>
  <si>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</si>
  <si>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</si>
  <si>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</si>
  <si>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</si>
  <si>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</si>
  <si>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</si>
  <si>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</si>
  <si>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</si>
  <si>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</si>
  <si>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</si>
  <si>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</si>
  <si>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</si>
  <si>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</si>
  <si>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</si>
  <si>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</si>
  <si>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</si>
  <si>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</si>
  <si>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</si>
  <si>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</si>
  <si>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</si>
  <si>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</si>
  <si>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</si>
  <si>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</si>
  <si>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</si>
  <si>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</si>
  <si>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</si>
  <si>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</si>
  <si>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</si>
  <si>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</si>
  <si>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</si>
  <si>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</si>
  <si>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</si>
  <si>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</si>
  <si>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</si>
  <si>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</si>
  <si>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</si>
  <si>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</si>
  <si>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</si>
  <si>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</si>
  <si>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</si>
  <si>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</si>
  <si>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</si>
  <si>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</si>
  <si>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</si>
  <si>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</si>
  <si>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</si>
  <si>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</si>
  <si>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</si>
  <si>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</si>
  <si>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</si>
  <si>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</si>
  <si>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</si>
  <si>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</si>
  <si>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</si>
  <si>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</si>
  <si>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</si>
  <si>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</si>
  <si>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</si>
  <si>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</si>
  <si>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</si>
  <si>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</si>
  <si>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</si>
  <si>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</si>
  <si>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</si>
  <si>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</si>
  <si>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</si>
  <si>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</si>
  <si>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</si>
  <si>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</si>
  <si>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</si>
  <si>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</si>
  <si>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</si>
  <si>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</si>
  <si>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</si>
  <si>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</si>
  <si>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</si>
  <si>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</si>
  <si>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</si>
  <si>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</si>
  <si>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</si>
  <si>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</si>
  <si>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</si>
  <si>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</si>
  <si>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</si>
  <si>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</si>
  <si>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</si>
  <si>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</si>
  <si>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</si>
  <si>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</si>
  <si>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</si>
  <si>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</si>
  <si>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</si>
  <si>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</si>
  <si>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</si>
  <si>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</si>
  <si>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</si>
  <si>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</si>
  <si>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</si>
  <si>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</si>
  <si>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</si>
  <si>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</si>
  <si>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</si>
  <si>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</si>
  <si>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</si>
  <si>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</si>
  <si>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</si>
  <si>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</si>
  <si>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</si>
  <si>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</si>
  <si>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</si>
  <si>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</si>
  <si>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</si>
  <si>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</si>
  <si>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</si>
  <si>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</si>
  <si>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</si>
  <si>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</si>
  <si>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</si>
  <si>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</si>
  <si>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</si>
  <si>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</si>
  <si>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</si>
  <si>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</si>
  <si>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</si>
  <si>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</si>
  <si>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</si>
  <si>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</si>
  <si>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</si>
  <si>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</si>
  <si>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</si>
  <si>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</si>
  <si>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</si>
  <si>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</si>
  <si>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</si>
  <si>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</si>
  <si>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</si>
  <si>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</si>
  <si>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</si>
  <si>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</si>
  <si>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</si>
  <si>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</si>
  <si>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</si>
  <si>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</si>
  <si>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</si>
  <si>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</si>
  <si>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</si>
  <si>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</si>
  <si>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</si>
  <si>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</si>
  <si>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</si>
  <si>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</si>
  <si>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</si>
  <si>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</si>
  <si>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</si>
  <si>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</si>
  <si>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</si>
  <si>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</si>
  <si>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</si>
  <si>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</si>
  <si>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</si>
  <si>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</si>
  <si>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</si>
  <si>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</si>
  <si>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</si>
  <si>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</si>
  <si>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</si>
  <si>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</si>
  <si>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</si>
  <si>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</si>
  <si>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</si>
  <si>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</si>
  <si>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</si>
  <si>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</si>
  <si>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</si>
  <si>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</si>
  <si>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</si>
  <si>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</si>
  <si>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</si>
  <si>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</si>
  <si>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</si>
  <si>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</si>
  <si>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</si>
  <si>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</si>
  <si>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</si>
  <si>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</si>
  <si>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</si>
  <si>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</si>
  <si>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</si>
  <si>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</si>
  <si>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</si>
  <si>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</si>
  <si>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</si>
  <si>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</si>
  <si>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</si>
  <si>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</si>
  <si>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</si>
  <si>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</si>
  <si>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</si>
  <si>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</si>
  <si>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</si>
  <si>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</si>
  <si>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</si>
  <si>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</si>
  <si>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</si>
  <si>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</si>
  <si>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</si>
  <si>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</si>
  <si>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</si>
  <si>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</si>
  <si>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</si>
  <si>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</si>
  <si>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</si>
  <si>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</si>
  <si>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</si>
  <si>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</si>
  <si>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</si>
  <si>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</si>
  <si>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</si>
  <si>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</si>
  <si>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</si>
  <si>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</si>
  <si>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</si>
  <si>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</si>
  <si>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</si>
  <si>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</si>
  <si>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</si>
  <si>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</si>
  <si>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</si>
  <si>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</si>
  <si>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</si>
  <si>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</si>
  <si>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</si>
  <si>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</si>
  <si>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</si>
  <si>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</si>
  <si>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</si>
  <si>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</si>
  <si>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</si>
  <si>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</si>
  <si>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</si>
  <si>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</si>
  <si>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</si>
  <si>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</si>
  <si>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</si>
  <si>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</si>
  <si>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</si>
  <si>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</si>
  <si>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</si>
  <si>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</si>
  <si>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</si>
  <si>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</si>
  <si>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</si>
  <si>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</si>
  <si>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</si>
  <si>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</si>
  <si>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</si>
  <si>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</si>
  <si>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</si>
  <si>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</si>
  <si>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</si>
  <si>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</si>
  <si>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</si>
  <si>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</si>
  <si>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</si>
  <si>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</si>
  <si>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</si>
  <si>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</si>
  <si>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</si>
  <si>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</si>
  <si>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</si>
  <si>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</si>
  <si>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</si>
  <si>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</si>
  <si>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</si>
  <si>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</si>
  <si>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</si>
  <si>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</si>
  <si>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</si>
  <si>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</si>
  <si>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</si>
  <si>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</si>
  <si>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</si>
  <si>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</si>
  <si>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</si>
  <si>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</si>
  <si>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</si>
  <si>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</si>
  <si>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</si>
  <si>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</si>
  <si>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</si>
  <si>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</si>
  <si>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</si>
  <si>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</si>
  <si>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</si>
  <si>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</si>
  <si>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</si>
  <si>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</si>
  <si>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</si>
  <si>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</si>
  <si>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</si>
  <si>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</si>
  <si>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</si>
  <si>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</si>
  <si>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</si>
  <si>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</si>
  <si>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</si>
  <si>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</si>
  <si>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</si>
  <si>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</si>
  <si>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</si>
  <si>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</si>
  <si>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</si>
  <si>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</si>
  <si>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</si>
  <si>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</si>
  <si>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</si>
  <si>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</si>
  <si>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</si>
  <si>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</si>
  <si>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</si>
  <si>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</si>
  <si>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</si>
  <si>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</si>
  <si>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</si>
  <si>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</si>
  <si>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</si>
  <si>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</si>
  <si>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</si>
  <si>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</si>
  <si>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</si>
  <si>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</si>
  <si>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</si>
  <si>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</si>
  <si>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</si>
  <si>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</si>
  <si>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</si>
  <si>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</si>
  <si>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</si>
  <si>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</si>
  <si>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</si>
  <si>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</si>
  <si>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</si>
  <si>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</si>
  <si>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</si>
  <si>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</si>
  <si>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</si>
  <si>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</si>
  <si>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</si>
  <si>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</si>
  <si>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</si>
  <si>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</si>
  <si>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</si>
  <si>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</si>
  <si>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</si>
  <si>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</si>
  <si>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</si>
  <si>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</si>
  <si>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</si>
  <si>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</si>
  <si>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</si>
  <si>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</si>
  <si>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</si>
  <si>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</si>
  <si>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</si>
  <si>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</si>
  <si>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</si>
  <si>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</si>
  <si>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</si>
  <si>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</si>
  <si>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</si>
  <si>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</si>
  <si>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</si>
  <si>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</si>
  <si>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</si>
  <si>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</si>
  <si>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</si>
  <si>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</si>
  <si>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</si>
  <si>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</si>
  <si>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</si>
  <si>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</si>
  <si>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</si>
  <si>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</si>
  <si>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</si>
  <si>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</si>
  <si>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</si>
  <si>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</si>
  <si>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</si>
  <si>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</si>
  <si>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</si>
  <si>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</si>
  <si>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</si>
  <si>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</si>
  <si>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</si>
  <si>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</si>
  <si>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</si>
  <si>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</si>
  <si>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</si>
  <si>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</si>
  <si>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</si>
  <si>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</si>
  <si>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</si>
  <si>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</si>
  <si>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</si>
  <si>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</si>
  <si>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</si>
  <si>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</si>
  <si>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</si>
  <si>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</si>
  <si>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</si>
  <si>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</si>
  <si>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</si>
  <si>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</si>
  <si>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</si>
  <si>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</si>
  <si>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</si>
  <si>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</si>
  <si>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</si>
  <si>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</si>
  <si>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</si>
  <si>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</si>
  <si>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</si>
  <si>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</si>
  <si>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</si>
  <si>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</si>
  <si>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</si>
  <si>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</si>
  <si>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</si>
  <si>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</si>
  <si>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</si>
  <si>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</si>
  <si>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</si>
  <si>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</si>
  <si>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</si>
  <si>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</si>
  <si>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</si>
  <si>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</si>
  <si>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</si>
  <si>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</si>
  <si>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</si>
  <si>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</si>
  <si>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</si>
  <si>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</si>
  <si>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</si>
  <si>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</si>
  <si>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</si>
  <si>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</si>
  <si>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</si>
  <si>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</si>
  <si>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</si>
  <si>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</si>
  <si>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</si>
  <si>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</si>
  <si>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</si>
  <si>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</si>
  <si>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</si>
  <si>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</si>
  <si>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</si>
  <si>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</si>
  <si>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</si>
  <si>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</si>
  <si>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</si>
  <si>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</si>
  <si>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</si>
  <si>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</si>
  <si>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</si>
  <si>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</si>
  <si>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</si>
  <si>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</si>
  <si>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</si>
  <si>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</si>
  <si>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</si>
  <si>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</si>
  <si>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</si>
  <si>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</si>
  <si>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</si>
  <si>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</si>
  <si>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</si>
  <si>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</si>
  <si>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</si>
  <si>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</si>
  <si>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</si>
  <si>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</si>
  <si>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</si>
  <si>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</si>
  <si>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</si>
  <si>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</si>
  <si>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</si>
  <si>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</si>
  <si>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</si>
  <si>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</si>
  <si>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</si>
  <si>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</si>
  <si>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</si>
  <si>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</si>
  <si>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</si>
  <si>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</si>
  <si>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</si>
  <si>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</si>
  <si>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</si>
  <si>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</si>
  <si>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</si>
  <si>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</si>
  <si>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</si>
  <si>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</si>
  <si>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</si>
  <si>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</si>
  <si>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</si>
  <si>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</si>
  <si>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</si>
  <si>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</si>
  <si>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</si>
  <si>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</si>
  <si>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</si>
  <si>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</si>
  <si>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</si>
  <si>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</si>
  <si>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</si>
  <si>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</si>
  <si>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</si>
  <si>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</si>
  <si>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</si>
  <si>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</si>
  <si>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</si>
  <si>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</si>
  <si>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</si>
  <si>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</si>
  <si>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</si>
  <si>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</si>
  <si>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</si>
  <si>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</si>
  <si>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</si>
  <si>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</si>
  <si>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</si>
  <si>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</si>
  <si>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</si>
  <si>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</si>
  <si>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</si>
  <si>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</si>
  <si>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</si>
  <si>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</si>
  <si>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</si>
  <si>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</si>
  <si>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</si>
  <si>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</si>
  <si>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</si>
  <si>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</si>
  <si>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</si>
  <si>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</si>
  <si>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</si>
  <si>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</si>
  <si>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</si>
  <si>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</si>
  <si>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</si>
  <si>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</si>
  <si>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</si>
  <si>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</si>
  <si>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</si>
  <si>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</si>
  <si>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</si>
  <si>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</si>
  <si>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</si>
  <si>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</si>
  <si>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</si>
  <si>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</si>
  <si>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</si>
  <si>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</si>
  <si>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</si>
  <si>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</si>
  <si>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</si>
  <si>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</si>
  <si>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</si>
  <si>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</si>
  <si>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</si>
  <si>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</si>
  <si>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</si>
  <si>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</si>
  <si>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</si>
  <si>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</si>
  <si>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</si>
  <si>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</si>
  <si>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</si>
  <si>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</si>
  <si>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</si>
  <si>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</si>
  <si>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</si>
  <si>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</si>
  <si>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</si>
  <si>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</si>
  <si>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</si>
  <si>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</si>
  <si>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</si>
  <si>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</si>
  <si>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</si>
  <si>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</si>
  <si>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</si>
  <si>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</si>
  <si>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</si>
  <si>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</si>
  <si>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</si>
  <si>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</si>
  <si>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</si>
  <si>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</si>
  <si>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</si>
  <si>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</si>
  <si>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</si>
  <si>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</si>
  <si>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</si>
  <si>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</si>
  <si>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</si>
  <si>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</si>
  <si>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</si>
  <si>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</si>
  <si>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</si>
  <si>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</si>
  <si>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</si>
  <si>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</si>
  <si>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</si>
  <si>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</si>
  <si>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</si>
  <si>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</si>
  <si>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</si>
  <si>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</si>
  <si>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</si>
  <si>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</si>
  <si>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</si>
  <si>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</si>
  <si>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</si>
  <si>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</si>
  <si>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</si>
  <si>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</si>
  <si>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</si>
  <si>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</si>
  <si>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</si>
  <si>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</si>
  <si>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</si>
  <si>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</si>
  <si>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</si>
  <si>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</si>
  <si>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</si>
  <si>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</si>
  <si>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</si>
  <si>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</si>
  <si>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</si>
  <si>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</si>
  <si>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</si>
  <si>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</si>
  <si>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</si>
  <si>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</si>
  <si>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</si>
  <si>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</si>
  <si>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</si>
  <si>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</si>
  <si>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</si>
  <si>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</si>
  <si>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</si>
  <si>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</si>
  <si>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</si>
  <si>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</si>
  <si>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</si>
  <si>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</si>
  <si>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</si>
  <si>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</si>
  <si>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</si>
  <si>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</si>
  <si>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</si>
  <si>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</si>
  <si>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</si>
  <si>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</si>
  <si>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</si>
  <si>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</si>
  <si>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</si>
  <si>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</si>
  <si>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</si>
  <si>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</si>
  <si>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</si>
  <si>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</si>
  <si>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</si>
  <si>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</si>
  <si>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</si>
  <si>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</si>
  <si>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</si>
  <si>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</si>
  <si>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</si>
  <si>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</si>
  <si>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</si>
  <si>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</si>
  <si>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</si>
  <si>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</si>
  <si>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</si>
  <si>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</si>
  <si>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</si>
  <si>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</si>
  <si>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</si>
  <si>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</si>
  <si>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</si>
  <si>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</si>
  <si>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</si>
  <si>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</si>
  <si>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</si>
  <si>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</si>
  <si>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</si>
  <si>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</si>
  <si>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</si>
  <si>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</si>
  <si>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</si>
  <si>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</si>
  <si>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</si>
  <si>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</si>
  <si>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</si>
  <si>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</si>
  <si>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</si>
  <si>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</si>
  <si>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</si>
  <si>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</si>
  <si>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</si>
  <si>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</si>
  <si>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</si>
  <si>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</si>
  <si>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</si>
  <si>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</si>
  <si>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</si>
  <si>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</si>
  <si>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</si>
  <si>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</si>
  <si>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</si>
  <si>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</si>
  <si>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</si>
  <si>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</si>
  <si>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</si>
  <si>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</si>
  <si>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</si>
  <si>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</si>
  <si>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</si>
  <si>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</si>
  <si>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</si>
  <si>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</si>
  <si>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</si>
  <si>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</si>
  <si>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</si>
  <si>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</si>
  <si>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</si>
  <si>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</si>
  <si>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</si>
  <si>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</si>
  <si>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</si>
  <si>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</si>
  <si>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</si>
  <si>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</si>
  <si>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</si>
  <si>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</si>
  <si>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</si>
  <si>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</si>
  <si>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</si>
  <si>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</si>
  <si>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</si>
  <si>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</si>
  <si>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</si>
  <si>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</si>
  <si>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</si>
  <si>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</si>
  <si>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</si>
  <si>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</si>
  <si>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</si>
  <si>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</si>
  <si>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</si>
  <si>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</si>
  <si>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</si>
  <si>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</si>
  <si>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</si>
  <si>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</si>
  <si>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</si>
  <si>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</si>
  <si>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</si>
  <si>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</si>
  <si>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</si>
  <si>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</si>
  <si>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</si>
  <si>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</si>
  <si>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</si>
  <si>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</si>
  <si>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</si>
  <si>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</si>
  <si>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</si>
  <si>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</si>
  <si>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</si>
  <si>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</si>
  <si>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</si>
  <si>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</si>
  <si>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</si>
  <si>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</si>
  <si>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</si>
  <si>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</si>
  <si>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</si>
  <si>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</si>
  <si>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</si>
  <si>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</si>
  <si>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</si>
  <si>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</si>
  <si>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</si>
  <si>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</si>
  <si>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</si>
  <si>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</si>
  <si>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</si>
  <si>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</si>
  <si>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</si>
  <si>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</si>
  <si>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</si>
  <si>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</si>
  <si>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</si>
  <si>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</si>
  <si>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</si>
  <si>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</si>
  <si>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</si>
  <si>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</si>
  <si>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</si>
  <si>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</si>
  <si>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</si>
  <si>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</si>
  <si>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</si>
  <si>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</si>
  <si>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</si>
  <si>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</si>
  <si>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</si>
  <si>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</si>
  <si>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</si>
  <si>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</si>
  <si>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</si>
  <si>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</si>
  <si>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</si>
  <si>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</si>
  <si>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</si>
  <si>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</si>
  <si>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</si>
  <si>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</si>
  <si>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</si>
  <si>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</si>
  <si>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</si>
  <si>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</si>
  <si>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</si>
  <si>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</si>
  <si>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</si>
  <si>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</si>
  <si>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</si>
  <si>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</si>
  <si>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</si>
  <si>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</si>
  <si>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</si>
  <si>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</si>
  <si>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</si>
  <si>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</si>
  <si>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</si>
  <si>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</si>
  <si>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</si>
  <si>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</si>
  <si>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</si>
  <si>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</si>
  <si>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</si>
  <si>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</si>
  <si>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</si>
  <si>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</si>
  <si>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</si>
  <si>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</si>
  <si>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</si>
  <si>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</si>
  <si>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</si>
  <si>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</si>
  <si>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</si>
  <si>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</si>
  <si>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</si>
  <si>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</si>
  <si>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</si>
  <si>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</si>
  <si>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</si>
  <si>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</si>
  <si>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</si>
  <si>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</si>
  <si>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</si>
  <si>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</si>
  <si>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</si>
  <si>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</si>
  <si>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</si>
  <si>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</si>
  <si>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</si>
  <si>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</si>
  <si>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</si>
  <si>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</si>
  <si>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</si>
  <si>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</si>
  <si>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</si>
  <si>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</si>
  <si>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</si>
  <si>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</si>
  <si>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</si>
  <si>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</si>
  <si>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</si>
  <si>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</si>
  <si>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</si>
  <si>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</si>
  <si>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</si>
  <si>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</si>
  <si>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</si>
  <si>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</si>
  <si>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</si>
  <si>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</si>
  <si>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</si>
  <si>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</si>
  <si>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</si>
  <si>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</si>
  <si>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</si>
  <si>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</si>
  <si>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</si>
  <si>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</si>
  <si>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</si>
  <si>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</si>
  <si>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</si>
  <si>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</si>
  <si>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</si>
  <si>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</si>
  <si>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</si>
  <si>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</si>
  <si>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</si>
  <si>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</si>
  <si>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</si>
  <si>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</si>
  <si>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</si>
  <si>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</si>
  <si>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</si>
  <si>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</si>
  <si>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</si>
  <si>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</si>
  <si>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</si>
  <si>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</si>
  <si>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</si>
  <si>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</si>
  <si>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</si>
  <si>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</si>
  <si>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</si>
  <si>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</si>
  <si>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</si>
  <si>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</si>
  <si>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</si>
  <si>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</si>
  <si>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</si>
  <si>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</si>
  <si>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</si>
  <si>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</si>
  <si>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</si>
  <si>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</si>
  <si>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</si>
  <si>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</si>
  <si>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</si>
  <si>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</si>
  <si>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</si>
  <si>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</si>
  <si>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</si>
  <si>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</si>
  <si>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</si>
  <si>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</si>
  <si>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</si>
  <si>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</si>
  <si>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</si>
  <si>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</si>
  <si>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</si>
  <si>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</si>
  <si>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</si>
  <si>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</si>
  <si>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</si>
  <si>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</si>
  <si>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</si>
  <si>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</si>
  <si>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</si>
  <si>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</si>
  <si>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</si>
  <si>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</si>
  <si>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</si>
  <si>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</si>
  <si>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</si>
  <si>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</si>
  <si>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</si>
  <si>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</si>
  <si>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</si>
  <si>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</si>
  <si>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</si>
  <si>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</si>
  <si>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</si>
  <si>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</si>
  <si>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</si>
  <si>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</si>
  <si>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</si>
  <si>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</si>
  <si>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</si>
  <si>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</si>
  <si>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</si>
  <si>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</si>
  <si>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</si>
  <si>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</si>
  <si>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</si>
  <si>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</si>
  <si>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</si>
  <si>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</si>
  <si>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</si>
  <si>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</si>
  <si>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</si>
  <si>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</si>
  <si>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</si>
  <si>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</si>
  <si>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</si>
  <si>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</si>
  <si>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</si>
  <si>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</si>
  <si>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</si>
  <si>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</si>
  <si>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</si>
  <si>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</si>
  <si>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</si>
  <si>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</si>
  <si>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</si>
  <si>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</si>
  <si>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</si>
  <si>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</si>
  <si>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</si>
  <si>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</si>
  <si>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</si>
  <si>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</si>
  <si>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</si>
  <si>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</si>
  <si>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</si>
  <si>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</si>
  <si>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</si>
  <si>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</si>
  <si>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</si>
  <si>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</si>
  <si>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</si>
  <si>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</si>
  <si>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</si>
  <si>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</si>
  <si>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</si>
  <si>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</si>
  <si>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</si>
  <si>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</si>
  <si>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</si>
  <si>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</si>
  <si>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</si>
  <si>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</si>
  <si>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</si>
  <si>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</si>
  <si>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</si>
  <si>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</si>
  <si>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</si>
  <si>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</si>
  <si>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</si>
  <si>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</si>
  <si>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</si>
  <si>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</si>
  <si>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</si>
  <si>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</si>
  <si>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</si>
  <si>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</si>
  <si>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</si>
  <si>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</si>
  <si>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</si>
  <si>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</si>
  <si>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</si>
  <si>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</si>
  <si>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</si>
  <si>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</si>
  <si>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</si>
  <si>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</si>
  <si>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</si>
  <si>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</si>
  <si>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</si>
  <si>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</si>
  <si>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</si>
  <si>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</si>
  <si>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</si>
  <si>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</si>
  <si>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</si>
  <si>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</si>
  <si>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</si>
  <si>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</si>
  <si>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</si>
  <si>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</si>
  <si>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</si>
  <si>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</si>
  <si>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</si>
  <si>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</si>
  <si>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</si>
  <si>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</si>
  <si>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</si>
  <si>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</si>
  <si>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</si>
  <si>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</si>
  <si>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</si>
  <si>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</si>
  <si>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</si>
  <si>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</si>
  <si>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</si>
  <si>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</si>
  <si>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</si>
  <si>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</si>
  <si>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</si>
  <si>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</si>
  <si>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</si>
  <si>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</si>
  <si>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</si>
  <si>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</si>
  <si>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</si>
  <si>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</si>
  <si>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</si>
  <si>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</si>
  <si>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</si>
  <si>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</si>
  <si>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</si>
  <si>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</si>
  <si>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</si>
  <si>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</si>
  <si>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</si>
  <si>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</si>
  <si>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</si>
  <si>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</si>
  <si>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</si>
  <si>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</si>
  <si>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</si>
  <si>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</si>
  <si>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</si>
  <si>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</si>
  <si>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</si>
  <si>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</si>
  <si>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</si>
  <si>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</si>
  <si>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</si>
  <si>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</si>
  <si>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</si>
  <si>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</si>
  <si>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</si>
  <si>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</si>
  <si>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</si>
  <si>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</si>
  <si>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</si>
  <si>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</si>
  <si>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</si>
  <si>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</si>
  <si>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</si>
  <si>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</si>
  <si>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</si>
  <si>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</si>
  <si>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</si>
  <si>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</si>
  <si>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</si>
  <si>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</si>
  <si>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</si>
  <si>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</si>
  <si>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</si>
  <si>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</si>
  <si>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</si>
  <si>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</si>
  <si>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</si>
  <si>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</si>
  <si>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</si>
  <si>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</si>
  <si>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</si>
  <si>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</si>
  <si>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</si>
  <si>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</si>
  <si>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</si>
  <si>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</si>
  <si>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</si>
  <si>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</si>
  <si>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</si>
  <si>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</si>
  <si>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</si>
  <si>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</si>
  <si>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</si>
  <si>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</si>
  <si>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</si>
  <si>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</si>
  <si>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</si>
  <si>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</si>
  <si>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</si>
  <si>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</si>
  <si>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</si>
  <si>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</si>
  <si>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</si>
  <si>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</si>
  <si>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</si>
  <si>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</si>
  <si>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</si>
  <si>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</si>
  <si>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</si>
  <si>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</si>
  <si>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</si>
  <si>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</si>
  <si>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</si>
  <si>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</si>
  <si>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</si>
  <si>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</si>
  <si>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</si>
  <si>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</si>
  <si>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</si>
  <si>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</si>
  <si>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</si>
  <si>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</si>
  <si>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</si>
  <si>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</si>
  <si>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</si>
  <si>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</si>
  <si>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</si>
  <si>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</si>
  <si>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</si>
  <si>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</si>
  <si>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</si>
  <si>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</si>
  <si>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</si>
  <si>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</si>
  <si>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</si>
  <si>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</si>
  <si>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</si>
  <si>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</si>
  <si>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</si>
  <si>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</si>
  <si>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</si>
  <si>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</si>
  <si>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</si>
  <si>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</si>
  <si>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</si>
  <si>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</si>
  <si>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</si>
  <si>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</si>
  <si>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</si>
  <si>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</si>
  <si>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</si>
  <si>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</si>
  <si>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</si>
  <si>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</si>
  <si>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</si>
  <si>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</si>
  <si>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</si>
  <si>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</si>
  <si>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</si>
  <si>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</si>
  <si>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</si>
  <si>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</si>
  <si>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</si>
  <si>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</si>
  <si>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</si>
  <si>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</si>
  <si>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</si>
  <si>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</si>
  <si>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</si>
  <si>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</si>
  <si>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</si>
  <si>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</si>
  <si>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</si>
  <si>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</si>
  <si>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</si>
  <si>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</si>
  <si>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</si>
  <si>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</si>
  <si>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</si>
  <si>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</si>
  <si>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</si>
  <si>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</si>
  <si>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</si>
  <si>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</si>
  <si>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</si>
  <si>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</si>
  <si>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</si>
  <si>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</si>
  <si>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</si>
  <si>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</si>
  <si>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</si>
  <si>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</si>
  <si>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</si>
  <si>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</si>
  <si>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</si>
  <si>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</si>
  <si>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</si>
  <si>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</si>
  <si>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</si>
  <si>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</si>
  <si>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</si>
  <si>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</si>
  <si>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</si>
  <si>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</si>
  <si>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</si>
  <si>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</si>
  <si>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</si>
  <si>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</si>
  <si>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</si>
  <si>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</si>
  <si>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</si>
  <si>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</si>
  <si>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</si>
  <si>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</si>
  <si>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</si>
  <si>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</si>
  <si>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</si>
  <si>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</si>
  <si>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</si>
  <si>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</si>
  <si>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</si>
  <si>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</si>
  <si>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</si>
  <si>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</si>
  <si>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</si>
  <si>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</si>
  <si>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</si>
  <si>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</si>
  <si>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</si>
  <si>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</si>
  <si>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</si>
  <si>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</si>
  <si>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</si>
  <si>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</si>
  <si>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</si>
  <si>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</si>
  <si>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</si>
  <si>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</si>
  <si>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</si>
  <si>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</si>
  <si>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</si>
  <si>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</si>
  <si>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</si>
  <si>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</si>
  <si>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</si>
  <si>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</si>
  <si>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</si>
  <si>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</si>
  <si>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</si>
  <si>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</si>
  <si>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</si>
  <si>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</si>
  <si>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</si>
  <si>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</si>
  <si>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</si>
  <si>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</si>
  <si>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</si>
  <si>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</si>
  <si>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</si>
  <si>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</si>
  <si>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</si>
  <si>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</si>
  <si>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</si>
  <si>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</si>
  <si>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</si>
  <si>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</si>
  <si>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</si>
  <si>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</si>
  <si>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</si>
  <si>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</si>
  <si>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</si>
  <si>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</si>
  <si>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</si>
  <si>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</si>
  <si>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</si>
  <si>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</si>
  <si>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</si>
  <si>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</si>
  <si>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</si>
  <si>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</si>
  <si>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</si>
  <si>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</si>
  <si>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</si>
  <si>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</si>
  <si>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</si>
  <si>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</si>
  <si>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</si>
  <si>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</si>
  <si>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</si>
  <si>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</si>
  <si>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</si>
  <si>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</si>
  <si>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</si>
  <si>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</si>
  <si>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</si>
  <si>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</si>
  <si>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</si>
  <si>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</si>
  <si>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</si>
  <si>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</si>
  <si>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</si>
  <si>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</si>
  <si>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</si>
  <si>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</si>
  <si>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</si>
  <si>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</si>
  <si>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</si>
  <si>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</si>
  <si>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</si>
  <si>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</si>
  <si>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</si>
  <si>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</si>
  <si>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</si>
  <si>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</si>
  <si>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</si>
  <si>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</si>
  <si>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</si>
  <si>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</si>
  <si>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</si>
  <si>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</si>
  <si>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</si>
  <si>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</si>
  <si>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</si>
  <si>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</si>
  <si>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</si>
  <si>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</si>
  <si>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</si>
  <si>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</si>
  <si>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</si>
  <si>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</si>
  <si>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</si>
  <si>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</si>
  <si>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</si>
  <si>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</si>
  <si>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</si>
  <si>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</si>
  <si>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</si>
  <si>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</si>
  <si>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</si>
  <si>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</si>
  <si>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</si>
  <si>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</si>
  <si>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</si>
  <si>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</si>
  <si>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</si>
  <si>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</si>
  <si>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</si>
  <si>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</si>
  <si>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</si>
  <si>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</si>
  <si>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</si>
  <si>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</si>
  <si>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</si>
  <si>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</si>
  <si>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</si>
  <si>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</si>
  <si>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</si>
  <si>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</si>
  <si>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</si>
  <si>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</si>
  <si>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</si>
  <si>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</si>
  <si>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</si>
  <si>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</si>
  <si>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</si>
  <si>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</si>
  <si>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</si>
  <si>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</si>
  <si>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</si>
  <si>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</si>
  <si>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</si>
  <si>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</si>
  <si>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</si>
  <si>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</si>
  <si>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</si>
  <si>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</si>
  <si>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</si>
  <si>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</si>
  <si>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</si>
  <si>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</si>
  <si>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</si>
  <si>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</si>
  <si>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</si>
  <si>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</si>
  <si>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</si>
  <si>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</si>
  <si>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</si>
  <si>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</si>
  <si>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</si>
  <si>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</si>
  <si>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</si>
  <si>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</si>
  <si>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</si>
  <si>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</si>
  <si>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</si>
  <si>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</si>
  <si>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</si>
  <si>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</si>
  <si>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</si>
  <si>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</si>
  <si>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</si>
  <si>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</si>
  <si>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</si>
  <si>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</si>
  <si>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</si>
  <si>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</si>
  <si>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</si>
  <si>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</si>
  <si>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</si>
  <si>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</si>
  <si>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</si>
  <si>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</si>
  <si>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</si>
  <si>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</si>
  <si>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</si>
  <si>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</si>
  <si>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</si>
  <si>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</si>
  <si>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</si>
  <si>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</si>
  <si>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</si>
  <si>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</si>
  <si>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</si>
  <si>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</si>
  <si>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</si>
  <si>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</si>
  <si>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</si>
  <si>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</si>
  <si>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</si>
  <si>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</si>
  <si>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</si>
  <si>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</si>
  <si>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</si>
  <si>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</si>
  <si>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</si>
  <si>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</si>
  <si>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</si>
  <si>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</si>
  <si>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</si>
  <si>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</si>
  <si>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</si>
  <si>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</si>
  <si>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</si>
  <si>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</si>
  <si>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</si>
  <si>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</si>
  <si>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</si>
  <si>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</si>
  <si>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</si>
  <si>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</si>
  <si>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</si>
  <si>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</si>
  <si>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</si>
  <si>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</si>
  <si>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</si>
  <si>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</si>
  <si>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</si>
  <si>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</si>
  <si>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</si>
  <si>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</si>
  <si>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</si>
  <si>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</si>
  <si>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</si>
  <si>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</si>
  <si>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</si>
  <si>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</si>
  <si>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</si>
  <si>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</si>
  <si>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</si>
  <si>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</si>
  <si>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</si>
  <si>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</si>
  <si>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</si>
  <si>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</si>
  <si>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</si>
  <si>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</si>
  <si>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</si>
  <si>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</si>
  <si>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</si>
  <si>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</si>
  <si>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</si>
  <si>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</si>
  <si>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</si>
  <si>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</si>
  <si>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</si>
  <si>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</si>
  <si>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</si>
  <si>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</si>
  <si>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</si>
  <si>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</si>
  <si>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</si>
  <si>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</si>
  <si>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</si>
  <si>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</si>
  <si>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</si>
  <si>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</si>
  <si>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</si>
  <si>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</si>
  <si>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</si>
  <si>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</si>
  <si>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</si>
  <si>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</si>
  <si>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</si>
  <si>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</si>
  <si>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</si>
  <si>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</si>
  <si>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</si>
  <si>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</si>
  <si>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</si>
  <si>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</si>
  <si>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</si>
  <si>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</si>
  <si>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</si>
  <si>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</si>
  <si>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</si>
  <si>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</si>
  <si>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</si>
  <si>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</si>
  <si>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</si>
  <si>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</si>
  <si>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</si>
  <si>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</si>
  <si>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</si>
  <si>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</si>
  <si>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</si>
  <si>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</si>
  <si>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</si>
  <si>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</si>
  <si>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</si>
  <si>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</si>
  <si>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</si>
  <si>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</si>
  <si>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</si>
  <si>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</si>
  <si>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</si>
  <si>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</si>
  <si>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</si>
  <si>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</si>
  <si>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</si>
  <si>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</si>
  <si>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</si>
  <si>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</si>
  <si>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</si>
  <si>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</si>
  <si>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</si>
  <si>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</si>
  <si>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</si>
  <si>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</si>
  <si>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</si>
  <si>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</si>
  <si>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</si>
  <si>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</si>
  <si>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</si>
  <si>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</si>
  <si>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</si>
  <si>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</si>
  <si>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</si>
  <si>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</si>
  <si>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</si>
  <si>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</si>
  <si>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</si>
  <si>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</si>
  <si>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</si>
  <si>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</si>
  <si>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</si>
  <si>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</si>
  <si>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</si>
  <si>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</si>
  <si>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</si>
  <si>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</si>
  <si>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</si>
  <si>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</si>
  <si>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</si>
  <si>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</si>
  <si>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</si>
  <si>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</si>
  <si>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</si>
  <si>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</si>
  <si>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</si>
  <si>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</si>
  <si>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</si>
  <si>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</si>
  <si>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</si>
  <si>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</si>
  <si>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</si>
  <si>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</si>
  <si>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</si>
  <si>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</si>
  <si>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</si>
  <si>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</si>
  <si>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</si>
  <si>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</si>
  <si>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</si>
  <si>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</si>
  <si>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</si>
  <si>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</si>
  <si>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</si>
  <si>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</si>
  <si>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</si>
  <si>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</si>
  <si>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</si>
  <si>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</si>
  <si>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</si>
  <si>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</si>
  <si>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</si>
  <si>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</si>
  <si>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</si>
  <si>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</si>
  <si>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</si>
  <si>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</si>
  <si>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</si>
  <si>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</si>
  <si>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</si>
  <si>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</si>
  <si>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</si>
  <si>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</si>
  <si>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</si>
  <si>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</si>
  <si>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</si>
  <si>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</si>
  <si>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</si>
  <si>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</si>
  <si>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</si>
  <si>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</si>
  <si>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</si>
  <si>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</si>
  <si>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</si>
  <si>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</si>
  <si>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</si>
  <si>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</si>
  <si>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</si>
  <si>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</si>
  <si>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</si>
  <si>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</si>
  <si>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</si>
  <si>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</si>
  <si>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</si>
  <si>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</si>
  <si>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</si>
  <si>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</si>
  <si>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</si>
  <si>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</si>
  <si>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</si>
  <si>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</si>
  <si>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</si>
  <si>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</si>
  <si>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</si>
  <si>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</si>
  <si>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</si>
  <si>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</si>
  <si>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</si>
  <si>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</si>
  <si>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</si>
  <si>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</si>
  <si>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</si>
  <si>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</si>
  <si>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</si>
  <si>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</si>
  <si>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</si>
  <si>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</si>
  <si>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</si>
  <si>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</si>
  <si>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</si>
  <si>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</si>
  <si>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</si>
  <si>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</si>
  <si>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</si>
  <si>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</si>
  <si>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</si>
  <si>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</si>
  <si>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</si>
  <si>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</si>
  <si>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</si>
  <si>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</si>
  <si>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</si>
  <si>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</si>
  <si>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</si>
  <si>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</si>
  <si>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</si>
  <si>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</si>
  <si>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</si>
  <si>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</si>
  <si>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</si>
  <si>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</si>
  <si>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</si>
  <si>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</si>
  <si>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</si>
  <si>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</si>
  <si>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</si>
  <si>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</si>
  <si>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</si>
  <si>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</si>
  <si>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</si>
  <si>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</si>
  <si>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</si>
  <si>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</si>
  <si>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</si>
  <si>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</si>
  <si>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</si>
  <si>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</si>
  <si>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</si>
  <si>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</si>
  <si>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</si>
  <si>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</si>
  <si>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</si>
  <si>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</si>
  <si>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</si>
  <si>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</si>
  <si>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</si>
  <si>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</si>
  <si>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</si>
  <si>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</si>
  <si>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</si>
  <si>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</si>
  <si>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</si>
  <si>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</si>
  <si>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</si>
  <si>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</si>
  <si>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</si>
  <si>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</si>
  <si>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</si>
  <si>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</si>
  <si>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</si>
  <si>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</si>
  <si>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</si>
  <si>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</si>
  <si>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</si>
  <si>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</si>
  <si>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</si>
  <si>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</si>
  <si>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</si>
  <si>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</si>
  <si>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</si>
  <si>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</si>
  <si>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</si>
  <si>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</si>
  <si>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</si>
  <si>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</si>
  <si>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</si>
  <si>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</si>
  <si>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</si>
  <si>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</si>
  <si>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</si>
  <si>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</si>
  <si>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</si>
  <si>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</si>
  <si>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</si>
  <si>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</si>
  <si>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</si>
  <si>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</si>
  <si>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</si>
  <si>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</si>
  <si>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</si>
  <si>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</si>
  <si>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</si>
  <si>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</si>
  <si>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</si>
  <si>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</si>
  <si>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</si>
  <si>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</si>
  <si>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</si>
  <si>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</si>
  <si>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</si>
  <si>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</si>
  <si>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</si>
  <si>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</si>
  <si>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</si>
  <si>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</si>
  <si>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</si>
  <si>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</si>
  <si>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</si>
  <si>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</si>
  <si>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</si>
  <si>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</si>
  <si>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</si>
  <si>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</si>
  <si>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</si>
  <si>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</si>
  <si>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</si>
  <si>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</si>
  <si>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</si>
  <si>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</si>
  <si>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</si>
  <si>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</si>
  <si>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</si>
  <si>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</si>
  <si>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</si>
  <si>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</si>
  <si>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</si>
  <si>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</si>
  <si>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</si>
  <si>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</si>
  <si>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</si>
  <si>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</si>
  <si>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</si>
  <si>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</si>
  <si>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</si>
  <si>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</si>
  <si>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</si>
  <si>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</si>
  <si>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</si>
  <si>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</si>
  <si>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</si>
  <si>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</si>
  <si>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</si>
  <si>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</si>
  <si>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</si>
  <si>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</si>
  <si>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</si>
  <si>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</si>
  <si>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</si>
  <si>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</si>
  <si>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</si>
  <si>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</si>
  <si>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</si>
  <si>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</si>
  <si>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</si>
  <si>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</si>
  <si>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</si>
  <si>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</si>
  <si>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</si>
  <si>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</si>
  <si>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</si>
  <si>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</si>
  <si>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</si>
  <si>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</si>
  <si>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</si>
  <si>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</si>
  <si>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</si>
  <si>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</si>
  <si>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</si>
  <si>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</si>
  <si>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</si>
  <si>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</si>
  <si>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</si>
  <si>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</si>
  <si>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</si>
  <si>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</si>
  <si>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</si>
  <si>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</si>
  <si>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</si>
  <si>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</si>
  <si>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</si>
  <si>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</si>
  <si>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</si>
  <si>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</si>
  <si>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</si>
  <si>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</si>
  <si>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</si>
  <si>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</si>
  <si>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</si>
  <si>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</si>
  <si>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</si>
  <si>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</si>
  <si>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</si>
  <si>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</si>
  <si>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</si>
  <si>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</si>
  <si>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</si>
  <si>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</si>
  <si>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</si>
  <si>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</si>
  <si>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</si>
  <si>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</si>
  <si>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</si>
  <si>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</si>
  <si>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</si>
  <si>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</si>
  <si>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</si>
  <si>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</si>
  <si>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</si>
  <si>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</si>
  <si>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</si>
  <si>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</si>
  <si>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</si>
  <si>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</si>
  <si>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</si>
  <si>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</si>
  <si>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</si>
  <si>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</si>
  <si>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</si>
  <si>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</si>
  <si>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</si>
  <si>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</si>
  <si>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</si>
  <si>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</si>
  <si>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</si>
  <si>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</si>
  <si>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</si>
  <si>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</si>
  <si>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</si>
  <si>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</si>
  <si>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</si>
  <si>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</si>
  <si>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</si>
  <si>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</si>
  <si>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</si>
  <si>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</si>
  <si>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</si>
  <si>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</si>
  <si>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</si>
  <si>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</si>
  <si>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</si>
  <si>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</si>
  <si>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</si>
  <si>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</si>
  <si>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</si>
  <si>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</si>
  <si>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</si>
  <si>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</si>
  <si>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</si>
  <si>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</si>
  <si>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</si>
  <si>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</si>
  <si>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</si>
  <si>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</si>
  <si>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</si>
  <si>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</si>
  <si>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</si>
  <si>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</si>
  <si>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</si>
  <si>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</si>
  <si>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</si>
  <si>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</si>
  <si>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</si>
  <si>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</si>
  <si>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</si>
  <si>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</si>
  <si>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</si>
  <si>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</si>
  <si>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</si>
  <si>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</si>
  <si>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</si>
  <si>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</si>
  <si>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</si>
  <si>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</si>
  <si>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</si>
  <si>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</si>
  <si>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</si>
  <si>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</si>
  <si>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</si>
  <si>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</si>
  <si>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</si>
  <si>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</si>
  <si>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</si>
  <si>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</si>
  <si>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</si>
  <si>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</si>
  <si>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</si>
  <si>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</si>
  <si>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</si>
  <si>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</si>
  <si>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</si>
  <si>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</si>
  <si>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</si>
  <si>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</si>
  <si>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</si>
  <si>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</si>
  <si>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</si>
  <si>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</si>
  <si>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</si>
  <si>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</si>
  <si>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</si>
  <si>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</si>
  <si>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</si>
  <si>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</si>
  <si>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</si>
  <si>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</si>
  <si>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</si>
  <si>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</si>
  <si>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</si>
  <si>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</si>
  <si>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</si>
  <si>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</si>
  <si>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</si>
  <si>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</si>
  <si>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</si>
  <si>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</si>
  <si>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</si>
  <si>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</si>
  <si>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</si>
  <si>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</si>
  <si>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</si>
  <si>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</si>
  <si>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</si>
  <si>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</si>
  <si>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</si>
  <si>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</si>
  <si>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</si>
  <si>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</si>
  <si>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</si>
  <si>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</si>
  <si>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</si>
  <si>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</si>
  <si>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</si>
  <si>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</si>
  <si>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</si>
  <si>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</si>
  <si>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</si>
  <si>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</si>
  <si>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</si>
  <si>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</si>
  <si>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</si>
  <si>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</si>
  <si>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</si>
  <si>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</si>
  <si>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</si>
  <si>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</si>
  <si>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</si>
  <si>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</si>
  <si>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</si>
  <si>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</si>
  <si>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</si>
  <si>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</si>
  <si>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</si>
  <si>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</si>
  <si>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</si>
  <si>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</si>
  <si>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</si>
  <si>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</si>
  <si>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</si>
  <si>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</si>
  <si>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</si>
  <si>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</si>
  <si>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</si>
  <si>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</si>
  <si>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</si>
  <si>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</si>
  <si>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</si>
  <si>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</si>
  <si>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</si>
  <si>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</si>
  <si>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</si>
  <si>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</si>
  <si>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</si>
  <si>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</si>
  <si>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</si>
  <si>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</si>
  <si>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</si>
  <si>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</si>
  <si>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</si>
  <si>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</si>
  <si>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</si>
  <si>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</si>
  <si>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</si>
  <si>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</si>
  <si>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</si>
  <si>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</si>
  <si>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</si>
  <si>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</si>
  <si>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</si>
  <si>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</si>
  <si>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</si>
  <si>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</si>
  <si>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</si>
  <si>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</si>
  <si>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</si>
  <si>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</si>
  <si>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</si>
  <si>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</si>
  <si>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</si>
  <si>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</si>
  <si>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</si>
  <si>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</si>
  <si>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</si>
  <si>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</si>
  <si>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</si>
  <si>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</si>
  <si>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</si>
  <si>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</si>
  <si>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</si>
  <si>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</si>
  <si>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</si>
  <si>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</si>
  <si>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</si>
  <si>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</si>
  <si>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</si>
  <si>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</si>
  <si>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</si>
  <si>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</si>
  <si>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</si>
  <si>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</si>
  <si>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</si>
  <si>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</si>
  <si>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</si>
  <si>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</si>
  <si>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</si>
  <si>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</si>
  <si>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</si>
  <si>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</si>
  <si>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</si>
  <si>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</si>
  <si>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</si>
  <si>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</si>
  <si>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</si>
  <si>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</si>
  <si>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</si>
  <si>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</si>
  <si>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</si>
  <si>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</si>
  <si>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</si>
  <si>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</si>
  <si>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</si>
  <si>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</si>
  <si>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</si>
  <si>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</si>
  <si>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</si>
  <si>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</si>
  <si>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</si>
  <si>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</si>
  <si>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</si>
  <si>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</si>
  <si>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</si>
  <si>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</si>
  <si>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</si>
  <si>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</si>
  <si>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</si>
  <si>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</si>
  <si>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</si>
  <si>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</si>
  <si>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</si>
  <si>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</si>
  <si>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</si>
  <si>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</si>
  <si>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</si>
  <si>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</si>
  <si>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</si>
  <si>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</si>
  <si>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</si>
  <si>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</si>
  <si>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</si>
  <si>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</si>
  <si>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</si>
  <si>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</si>
  <si>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</si>
  <si>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</si>
  <si>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</si>
  <si>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</si>
  <si>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</si>
  <si>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</si>
  <si>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</si>
  <si>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</si>
  <si>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</si>
  <si>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</si>
  <si>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</si>
  <si>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</si>
  <si>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</si>
  <si>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</si>
  <si>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</si>
  <si>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</si>
  <si>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</si>
  <si>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</si>
  <si>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</si>
  <si>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</si>
  <si>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</si>
  <si>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</si>
  <si>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</si>
  <si>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</si>
  <si>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</si>
  <si>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</si>
  <si>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</si>
  <si>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</si>
  <si>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</si>
  <si>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</si>
  <si>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</si>
  <si>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</si>
  <si>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</si>
  <si>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</si>
  <si>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</si>
  <si>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</si>
  <si>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</si>
  <si>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</si>
  <si>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</si>
  <si>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</si>
  <si>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</si>
  <si>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</si>
  <si>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</si>
  <si>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</si>
  <si>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</si>
  <si>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</si>
  <si>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</si>
  <si>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</si>
  <si>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</si>
  <si>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</si>
  <si>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</si>
  <si>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</si>
  <si>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</si>
  <si>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</si>
  <si>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</si>
  <si>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</si>
  <si>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</si>
  <si>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</si>
  <si>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</si>
  <si>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</si>
  <si>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</si>
  <si>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</si>
  <si>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</si>
  <si>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</si>
  <si>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</si>
  <si>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</si>
  <si>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</si>
  <si>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</si>
  <si>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</si>
  <si>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</si>
  <si>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</si>
  <si>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</si>
  <si>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</si>
  <si>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</si>
  <si>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</si>
  <si>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</si>
  <si>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</si>
  <si>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</si>
  <si>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</si>
  <si>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</si>
  <si>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</si>
  <si>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</si>
  <si>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</si>
  <si>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</si>
  <si>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</si>
  <si>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</si>
  <si>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</si>
  <si>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</si>
  <si>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</si>
  <si>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</si>
  <si>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</si>
  <si>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</si>
  <si>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</si>
  <si>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</si>
  <si>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</si>
  <si>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</si>
  <si>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</si>
  <si>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</si>
  <si>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</si>
  <si>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</si>
  <si>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</si>
  <si>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</si>
  <si>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</si>
  <si>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</si>
  <si>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</si>
  <si>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</si>
  <si>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</si>
  <si>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</si>
  <si>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</si>
  <si>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</si>
  <si>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</si>
  <si>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</si>
  <si>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</si>
  <si>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</si>
  <si>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</si>
  <si>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</si>
  <si>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</si>
  <si>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</si>
  <si>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</si>
  <si>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</si>
  <si>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</si>
  <si>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</si>
  <si>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</si>
  <si>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</si>
  <si>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</si>
  <si>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</si>
  <si>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</si>
  <si>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</si>
  <si>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</si>
  <si>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</si>
  <si>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</si>
  <si>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</si>
  <si>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</si>
  <si>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</si>
  <si>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</si>
  <si>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</si>
  <si>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</si>
  <si>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</si>
  <si>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</si>
  <si>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</si>
  <si>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</si>
  <si>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</si>
  <si>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</si>
  <si>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</si>
  <si>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</si>
  <si>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</si>
  <si>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</si>
  <si>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</si>
  <si>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</si>
  <si>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</si>
  <si>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</si>
  <si>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</si>
  <si>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</si>
  <si>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</si>
  <si>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</si>
  <si>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</si>
  <si>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</si>
  <si>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</si>
  <si>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</si>
  <si>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</si>
  <si>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</si>
  <si>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</si>
  <si>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</si>
  <si>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</si>
  <si>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</si>
  <si>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</si>
  <si>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</si>
  <si>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</si>
  <si>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</si>
  <si>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</si>
  <si>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</si>
  <si>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</si>
  <si>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</si>
  <si>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</si>
  <si>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</si>
  <si>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</si>
  <si>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</si>
  <si>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</si>
  <si>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</si>
  <si>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</si>
  <si>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</si>
  <si>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</si>
  <si>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</si>
  <si>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</si>
  <si>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</si>
  <si>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</si>
  <si>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</si>
  <si>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</si>
  <si>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</si>
  <si>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</si>
  <si>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</si>
  <si>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</si>
  <si>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</si>
  <si>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</si>
  <si>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</si>
  <si>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</si>
  <si>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</si>
  <si>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</si>
  <si>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</si>
  <si>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</si>
  <si>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</si>
  <si>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</si>
  <si>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</si>
  <si>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</si>
  <si>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</si>
  <si>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</si>
  <si>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</si>
  <si>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</si>
  <si>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</si>
  <si>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</si>
  <si>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</si>
  <si>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</si>
  <si>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</si>
  <si>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</si>
  <si>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</si>
  <si>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</si>
  <si>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</si>
  <si>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</si>
  <si>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</si>
  <si>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</si>
  <si>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</si>
  <si>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</si>
  <si>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</si>
  <si>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</si>
  <si>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</si>
  <si>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</si>
  <si>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</si>
  <si>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</si>
  <si>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</si>
  <si>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</si>
  <si>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</si>
  <si>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</si>
  <si>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</si>
  <si>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</si>
  <si>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</si>
  <si>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</si>
  <si>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</si>
  <si>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</si>
  <si>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</si>
  <si>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</si>
  <si>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</si>
  <si>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</si>
  <si>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</si>
  <si>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</si>
  <si>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</si>
  <si>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</si>
  <si>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</si>
  <si>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</si>
  <si>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</si>
  <si>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</si>
  <si>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</si>
  <si>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</si>
  <si>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</si>
  <si>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</si>
  <si>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</si>
  <si>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</si>
  <si>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</si>
  <si>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</si>
  <si>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</si>
  <si>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</si>
  <si>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</si>
  <si>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</si>
  <si>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</si>
  <si>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</si>
  <si>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</si>
  <si>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</si>
  <si>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</si>
  <si>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</si>
  <si>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</si>
  <si>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</si>
  <si>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</si>
  <si>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</si>
  <si>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</si>
  <si>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</si>
  <si>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</si>
  <si>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</si>
  <si>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</si>
  <si>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</si>
  <si>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</si>
  <si>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</si>
  <si>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</si>
  <si>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</si>
  <si>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</si>
  <si>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</si>
  <si>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</si>
  <si>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</si>
  <si>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</si>
  <si>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</si>
  <si>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</si>
  <si>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</si>
  <si>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</si>
  <si>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</si>
  <si>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</si>
  <si>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</si>
  <si>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</si>
  <si>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</si>
  <si>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</si>
  <si>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</si>
  <si>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</si>
  <si>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</si>
  <si>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</si>
  <si>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</si>
  <si>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</si>
  <si>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</si>
  <si>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</si>
  <si>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</si>
  <si>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</si>
  <si>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</si>
  <si>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</si>
  <si>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</si>
  <si>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</si>
  <si>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</si>
  <si>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</si>
  <si>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</si>
  <si>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</si>
  <si>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</si>
  <si>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</si>
  <si>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</si>
  <si>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</si>
  <si>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</si>
  <si>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</si>
  <si>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</si>
  <si>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</si>
  <si>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</si>
  <si>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</si>
  <si>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</si>
  <si>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</si>
  <si>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</si>
  <si>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</si>
  <si>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</si>
  <si>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</si>
  <si>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</si>
  <si>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</si>
  <si>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</si>
  <si>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</si>
  <si>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</si>
  <si>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</si>
  <si>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</si>
  <si>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</si>
  <si>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</si>
  <si>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</si>
  <si>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</si>
  <si>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</si>
  <si>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</si>
  <si>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</si>
  <si>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</si>
  <si>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</si>
  <si>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</si>
  <si>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</si>
  <si>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</si>
  <si>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</si>
  <si>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</si>
  <si>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</si>
  <si>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</si>
  <si>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</si>
  <si>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</si>
  <si>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</si>
  <si>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</si>
  <si>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</si>
  <si>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</si>
  <si>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</si>
  <si>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</si>
  <si>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</si>
  <si>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</si>
  <si>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</si>
  <si>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</si>
  <si>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</si>
  <si>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</si>
  <si>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</si>
  <si>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</si>
  <si>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</si>
  <si>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</si>
  <si>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</si>
  <si>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</si>
  <si>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</si>
  <si>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</si>
  <si>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</si>
  <si>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</si>
  <si>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</si>
  <si>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</si>
  <si>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</si>
  <si>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</si>
  <si>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</si>
  <si>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</si>
  <si>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</si>
  <si>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</si>
  <si>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</si>
  <si>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</si>
  <si>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</si>
  <si>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</si>
  <si>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</si>
  <si>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</si>
  <si>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</si>
  <si>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</si>
  <si>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</si>
  <si>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</si>
  <si>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</si>
  <si>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</si>
  <si>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</si>
  <si>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</si>
  <si>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</si>
  <si>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</si>
  <si>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</si>
  <si>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</si>
  <si>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</si>
  <si>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</si>
  <si>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</si>
  <si>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</si>
  <si>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</si>
  <si>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</si>
  <si>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</si>
  <si>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</si>
  <si>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</si>
  <si>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</si>
  <si>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</si>
  <si>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</si>
  <si>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</si>
  <si>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</si>
  <si>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</si>
  <si>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</si>
  <si>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</si>
  <si>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</si>
  <si>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</si>
  <si>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</si>
  <si>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</si>
  <si>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</si>
  <si>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</si>
  <si>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</si>
  <si>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</si>
  <si>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</si>
  <si>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</si>
  <si>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</si>
  <si>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</si>
  <si>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</si>
  <si>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</si>
  <si>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</si>
  <si>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</si>
  <si>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</si>
  <si>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</si>
  <si>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</si>
  <si>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</si>
  <si>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</si>
  <si>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</si>
  <si>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</si>
  <si>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</si>
  <si>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</si>
  <si>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</si>
  <si>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</si>
  <si>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</si>
  <si>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</si>
  <si>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</si>
  <si>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</si>
  <si>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</si>
  <si>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</si>
  <si>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</si>
  <si>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</si>
  <si>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</si>
  <si>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</si>
  <si>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</si>
  <si>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</si>
  <si>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</si>
  <si>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</si>
  <si>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</si>
  <si>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</si>
  <si>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</si>
  <si>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</si>
  <si>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</si>
  <si>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</si>
  <si>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</si>
  <si>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</si>
  <si>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</si>
  <si>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</si>
  <si>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</si>
  <si>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</si>
  <si>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</si>
  <si>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</si>
  <si>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</si>
  <si>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</si>
  <si>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</si>
  <si>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</si>
  <si>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</si>
  <si>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</si>
  <si>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</si>
  <si>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</si>
  <si>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</si>
  <si>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</si>
  <si>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</si>
  <si>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</si>
  <si>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</si>
  <si>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</si>
  <si>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</si>
  <si>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</si>
  <si>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</si>
  <si>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</si>
  <si>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</si>
  <si>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</si>
  <si>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</si>
  <si>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</si>
  <si>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</si>
  <si>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</si>
  <si>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</si>
  <si>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</si>
  <si>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</si>
  <si>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</si>
  <si>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</si>
  <si>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</si>
  <si>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</si>
  <si>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</si>
  <si>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</si>
  <si>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</si>
  <si>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</si>
  <si>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</si>
  <si>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</si>
  <si>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</si>
  <si>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</si>
  <si>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</si>
  <si>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</si>
  <si>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</si>
  <si>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</si>
  <si>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</si>
  <si>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</si>
  <si>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</si>
  <si>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</si>
  <si>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</si>
  <si>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</si>
  <si>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</si>
  <si>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</si>
  <si>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</si>
  <si>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</si>
  <si>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</si>
  <si>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</si>
  <si>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</si>
  <si>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</si>
  <si>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</si>
  <si>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</si>
  <si>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</si>
  <si>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</si>
  <si>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</si>
  <si>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</si>
  <si>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</si>
  <si>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</si>
  <si>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</si>
  <si>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</si>
  <si>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</si>
  <si>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</si>
  <si>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</si>
  <si>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</si>
  <si>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</si>
  <si>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</si>
  <si>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</si>
  <si>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</si>
  <si>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</si>
  <si>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</si>
  <si>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</si>
  <si>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</si>
  <si>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</si>
  <si>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</si>
  <si>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</si>
  <si>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</si>
  <si>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</si>
  <si>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</si>
  <si>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</si>
  <si>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</si>
  <si>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</si>
  <si>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</si>
  <si>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</si>
  <si>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</si>
  <si>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</si>
  <si>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</si>
  <si>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</si>
  <si>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</si>
  <si>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</si>
  <si>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</si>
  <si>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</si>
  <si>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</si>
  <si>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</si>
  <si>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</si>
  <si>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</si>
  <si>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</si>
  <si>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</si>
  <si>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</si>
  <si>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</si>
  <si>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</si>
  <si>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</si>
  <si>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</si>
  <si>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</si>
  <si>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</si>
  <si>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</si>
  <si>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</si>
  <si>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</si>
  <si>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</si>
  <si>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</si>
  <si>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</si>
  <si>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</si>
  <si>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</si>
  <si>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</si>
  <si>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</si>
  <si>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</si>
  <si>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</si>
  <si>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</si>
  <si>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</si>
  <si>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</si>
  <si>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</si>
  <si>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</si>
  <si>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</si>
  <si>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</si>
  <si>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</si>
  <si>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</si>
  <si>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</si>
  <si>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</si>
  <si>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</si>
  <si>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</si>
  <si>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</si>
  <si>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</si>
  <si>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</si>
  <si>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</si>
  <si>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</si>
  <si>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</si>
  <si>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</si>
  <si>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</si>
  <si>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</si>
  <si>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</si>
  <si>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</si>
  <si>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</si>
  <si>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</si>
  <si>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</si>
  <si>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</si>
  <si>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</si>
  <si>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</si>
  <si>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</si>
  <si>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</si>
  <si>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</si>
  <si>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</si>
  <si>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</si>
  <si>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</si>
  <si>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</si>
  <si>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</si>
  <si>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</si>
  <si>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</si>
  <si>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</si>
  <si>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</si>
  <si>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</si>
  <si>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</si>
  <si>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</si>
  <si>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</si>
  <si>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</si>
  <si>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</si>
  <si>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</si>
  <si>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</si>
  <si>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</si>
  <si>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</si>
  <si>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</si>
  <si>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</si>
  <si>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</si>
  <si>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</si>
  <si>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</si>
  <si>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</si>
  <si>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</si>
  <si>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</si>
  <si>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</si>
  <si>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</si>
  <si>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</si>
  <si>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</si>
  <si>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</si>
  <si>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</si>
  <si>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</si>
  <si>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</si>
  <si>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</si>
  <si>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</si>
  <si>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</si>
  <si>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</si>
  <si>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</si>
  <si>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</si>
  <si>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</si>
  <si>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</si>
  <si>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</si>
  <si>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</si>
  <si>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</si>
  <si>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</si>
  <si>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</si>
  <si>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</si>
  <si>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</si>
  <si>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</si>
  <si>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</si>
  <si>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</si>
  <si>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</si>
  <si>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</si>
  <si>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</si>
  <si>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</si>
  <si>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</si>
  <si>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</si>
  <si>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</si>
  <si>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</si>
  <si>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</si>
  <si>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</si>
  <si>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</si>
  <si>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</si>
  <si>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</si>
  <si>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</si>
  <si>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</si>
  <si>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</si>
  <si>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</si>
  <si>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</si>
  <si>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</si>
  <si>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</si>
  <si>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</si>
  <si>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</si>
  <si>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</si>
  <si>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</si>
  <si>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</si>
  <si>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</si>
  <si>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</si>
  <si>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</si>
  <si>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</si>
  <si>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</si>
  <si>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</si>
  <si>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</si>
  <si>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</si>
  <si>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</si>
  <si>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</si>
  <si>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</si>
  <si>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</si>
  <si>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</si>
  <si>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</si>
  <si>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</si>
  <si>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</si>
  <si>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</si>
  <si>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</si>
  <si>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</si>
  <si>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</si>
  <si>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</si>
  <si>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</si>
  <si>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</si>
  <si>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</si>
  <si>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</si>
  <si>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</si>
  <si>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</si>
  <si>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</si>
  <si>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</si>
  <si>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</si>
  <si>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</si>
  <si>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</si>
  <si>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</si>
  <si>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</si>
  <si>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</si>
  <si>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</si>
  <si>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</si>
  <si>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</si>
  <si>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</si>
  <si>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</si>
  <si>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</si>
  <si>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</si>
  <si>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</si>
  <si>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</si>
  <si>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</si>
  <si>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</si>
  <si>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</si>
  <si>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</si>
  <si>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</si>
  <si>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</si>
  <si>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</si>
  <si>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</si>
  <si>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</si>
  <si>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</si>
  <si>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</si>
  <si>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</si>
  <si>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</si>
  <si>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</si>
  <si>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</si>
  <si>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</si>
  <si>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</si>
  <si>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</si>
  <si>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</si>
  <si>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</si>
  <si>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</si>
  <si>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</si>
  <si>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</si>
  <si>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</si>
  <si>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</si>
  <si>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</si>
  <si>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</si>
  <si>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</si>
  <si>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</si>
  <si>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</si>
  <si>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</si>
  <si>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</si>
  <si>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</si>
  <si>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</si>
  <si>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</si>
  <si>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</si>
  <si>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</si>
  <si>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</si>
  <si>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</si>
  <si>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</si>
  <si>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</si>
  <si>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</si>
  <si>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</si>
  <si>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</si>
  <si>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</si>
  <si>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</si>
  <si>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</si>
  <si>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</si>
  <si>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</si>
  <si>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</si>
  <si>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</si>
  <si>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</si>
  <si>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</si>
  <si>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</si>
  <si>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</si>
  <si>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</si>
  <si>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</si>
  <si>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</si>
  <si>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</si>
  <si>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</si>
  <si>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</si>
  <si>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</si>
  <si>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</si>
  <si>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</si>
  <si>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</si>
  <si>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</si>
  <si>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</si>
  <si>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</si>
  <si>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</si>
  <si>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</si>
  <si>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</si>
  <si>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</si>
  <si>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</si>
  <si>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</si>
  <si>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</si>
  <si>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</si>
  <si>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</si>
  <si>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</si>
  <si>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</si>
  <si>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</si>
  <si>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</si>
  <si>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</si>
  <si>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</si>
  <si>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</si>
  <si>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</si>
  <si>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</si>
  <si>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</si>
  <si>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</si>
  <si>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</si>
  <si>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</si>
  <si>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</si>
  <si>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</si>
  <si>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</si>
  <si>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</si>
  <si>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</si>
  <si>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</si>
  <si>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</si>
  <si>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</si>
  <si>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</si>
  <si>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</si>
  <si>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</si>
  <si>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</si>
  <si>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</si>
  <si>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</si>
  <si>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</si>
  <si>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</si>
  <si>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</si>
  <si>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</si>
  <si>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</si>
  <si>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</si>
  <si>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</si>
  <si>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</si>
  <si>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</si>
  <si>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</si>
  <si>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</si>
  <si>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</si>
  <si>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</si>
  <si>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</si>
  <si>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</si>
  <si>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</si>
  <si>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</si>
  <si>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</si>
  <si>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</si>
  <si>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</si>
  <si>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</si>
  <si>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</si>
  <si>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</si>
  <si>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</si>
  <si>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</si>
  <si>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</si>
  <si>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</si>
  <si>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</si>
  <si>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</si>
  <si>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</si>
  <si>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</si>
  <si>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</si>
  <si>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</si>
  <si>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</si>
  <si>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</si>
  <si>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</si>
  <si>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</si>
  <si>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</si>
  <si>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</si>
  <si>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</si>
  <si>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</si>
  <si>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</si>
  <si>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</si>
  <si>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</si>
  <si>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</si>
  <si>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</si>
  <si>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</si>
  <si>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</si>
  <si>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</si>
  <si>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</si>
  <si>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</si>
  <si>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</si>
  <si>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</si>
  <si>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</si>
  <si>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</si>
  <si>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</si>
  <si>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</si>
  <si>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</si>
  <si>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</si>
  <si>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</si>
  <si>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</si>
  <si>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</si>
  <si>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</si>
  <si>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</si>
  <si>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</si>
  <si>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</si>
  <si>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</si>
  <si>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</si>
  <si>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</si>
  <si>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</si>
  <si>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</si>
  <si>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</si>
  <si>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</si>
  <si>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</si>
  <si>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</si>
  <si>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</si>
  <si>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</si>
  <si>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</si>
  <si>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</si>
  <si>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</si>
  <si>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</si>
  <si>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</si>
  <si>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</si>
  <si>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</si>
  <si>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</si>
  <si>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</si>
  <si>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</si>
  <si>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</si>
  <si>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</si>
  <si>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</si>
  <si>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</si>
  <si>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</si>
  <si>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</si>
  <si>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</si>
  <si>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</si>
  <si>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</si>
  <si>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</si>
  <si>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</si>
  <si>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</si>
  <si>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</si>
  <si>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</si>
  <si>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</si>
  <si>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</si>
  <si>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</si>
  <si>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</si>
  <si>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</si>
  <si>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</si>
  <si>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</si>
  <si>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</si>
  <si>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</si>
  <si>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</si>
  <si>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</si>
  <si>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</si>
  <si>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</si>
  <si>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</si>
  <si>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</si>
  <si>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</si>
  <si>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</si>
  <si>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</si>
  <si>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</si>
  <si>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</si>
  <si>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</si>
  <si>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</si>
  <si>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</si>
  <si>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</si>
  <si>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</si>
  <si>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</si>
  <si>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</si>
  <si>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</si>
  <si>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</si>
  <si>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</si>
  <si>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</si>
  <si>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</si>
  <si>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</si>
  <si>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</si>
  <si>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</si>
  <si>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</si>
  <si>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</si>
  <si>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</si>
  <si>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</si>
  <si>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</si>
  <si>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</si>
  <si>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</si>
  <si>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</si>
  <si>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</si>
  <si>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</si>
  <si>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</si>
  <si>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</si>
  <si>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</si>
  <si>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</si>
  <si>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</si>
  <si>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</si>
  <si>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</si>
  <si>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</si>
  <si>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</si>
  <si>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</si>
  <si>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</si>
  <si>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</si>
  <si>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</si>
  <si>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</si>
  <si>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</si>
  <si>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</si>
  <si>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</si>
  <si>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</si>
  <si>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</si>
  <si>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</si>
  <si>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</si>
  <si>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</si>
  <si>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</si>
  <si>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</si>
  <si>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</si>
  <si>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</si>
  <si>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</si>
  <si>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</si>
  <si>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</si>
  <si>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</si>
  <si>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</si>
  <si>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</si>
  <si>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</si>
  <si>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</si>
  <si>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</si>
  <si>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</si>
  <si>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</si>
  <si>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</si>
  <si>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</si>
  <si>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</si>
  <si>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</si>
  <si>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</si>
  <si>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</si>
  <si>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</si>
  <si>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</si>
  <si>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</si>
  <si>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</si>
  <si>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</si>
  <si>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</si>
  <si>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</si>
  <si>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</si>
  <si>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</si>
  <si>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</si>
  <si>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</si>
  <si>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</si>
  <si>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</si>
  <si>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</si>
  <si>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</si>
  <si>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</si>
  <si>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</si>
  <si>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</si>
  <si>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</si>
  <si>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</si>
  <si>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</si>
  <si>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</si>
  <si>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</si>
  <si>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</si>
  <si>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</si>
  <si>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</si>
  <si>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</si>
  <si>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</si>
  <si>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</si>
  <si>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</si>
  <si>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</si>
  <si>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</si>
  <si>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</si>
  <si>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</si>
  <si>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</si>
  <si>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</si>
  <si>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</si>
  <si>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</si>
  <si>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</si>
  <si>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</si>
  <si>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</si>
  <si>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</si>
  <si>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</si>
  <si>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</si>
  <si>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</si>
  <si>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</si>
  <si>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</si>
  <si>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</si>
  <si>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</si>
  <si>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</si>
  <si>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</si>
  <si>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</si>
  <si>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</si>
  <si>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</si>
  <si>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</si>
  <si>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</si>
  <si>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</si>
  <si>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</si>
  <si>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</si>
  <si>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</si>
  <si>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</si>
  <si>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</si>
  <si>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</si>
  <si>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</si>
  <si>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</si>
  <si>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</si>
  <si>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</si>
  <si>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</si>
  <si>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</si>
  <si>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</si>
  <si>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</si>
  <si>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</si>
  <si>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</si>
  <si>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</si>
  <si>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</si>
  <si>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</si>
  <si>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</si>
  <si>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</si>
  <si>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</si>
  <si>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</si>
  <si>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</si>
  <si>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</si>
  <si>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</si>
  <si>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</si>
  <si>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</si>
  <si>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</si>
  <si>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</si>
  <si>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</si>
  <si>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</si>
  <si>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</si>
  <si>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</si>
  <si>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</si>
  <si>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</si>
  <si>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</si>
  <si>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</si>
  <si>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</si>
  <si>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</si>
  <si>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</si>
  <si>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</si>
  <si>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</si>
  <si>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</si>
  <si>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</si>
  <si>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</si>
  <si>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</si>
  <si>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</si>
  <si>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</si>
  <si>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</si>
  <si>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</si>
  <si>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</si>
  <si>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</si>
  <si>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</si>
  <si>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</si>
  <si>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</si>
  <si>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</si>
  <si>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</si>
  <si>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</si>
  <si>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</si>
  <si>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</si>
  <si>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</si>
  <si>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</si>
  <si>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</si>
  <si>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</si>
  <si>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</si>
  <si>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</si>
  <si>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</si>
  <si>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</si>
  <si>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</si>
  <si>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</si>
  <si>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</si>
  <si>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</si>
  <si>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</si>
  <si>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</si>
  <si>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</si>
  <si>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</si>
  <si>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</si>
  <si>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</si>
  <si>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</si>
  <si>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</si>
  <si>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</si>
  <si>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</si>
  <si>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</si>
  <si>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</si>
  <si>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</si>
  <si>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</si>
  <si>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</si>
  <si>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</si>
  <si>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</si>
  <si>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</si>
  <si>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</si>
  <si>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</si>
  <si>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</si>
  <si>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</si>
  <si>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</si>
  <si>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</si>
  <si>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</si>
  <si>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</si>
  <si>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</si>
  <si>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</si>
  <si>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</si>
  <si>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</si>
  <si>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</si>
  <si>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</si>
  <si>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</si>
  <si>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</si>
  <si>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</si>
  <si>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</si>
  <si>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</si>
  <si>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</si>
  <si>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</si>
  <si>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</si>
  <si>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</si>
  <si>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</si>
  <si>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</si>
  <si>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</si>
  <si>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</si>
  <si>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</si>
  <si>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</si>
  <si>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</si>
  <si>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</si>
  <si>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</si>
  <si>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</si>
  <si>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</si>
  <si>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</si>
  <si>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</si>
  <si>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</si>
  <si>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</si>
  <si>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</si>
  <si>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</si>
  <si>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</si>
  <si>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</si>
  <si>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</si>
  <si>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</si>
  <si>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</si>
  <si>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</si>
  <si>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</si>
  <si>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</si>
  <si>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</si>
  <si>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</si>
  <si>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</si>
  <si>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</si>
  <si>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</si>
  <si>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</si>
  <si>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</si>
  <si>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</si>
  <si>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</si>
  <si>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</si>
  <si>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</si>
  <si>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</si>
  <si>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</si>
  <si>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</si>
  <si>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</si>
  <si>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</si>
  <si>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</si>
  <si>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</si>
  <si>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</si>
  <si>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</si>
  <si>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</si>
  <si>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</si>
  <si>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</si>
  <si>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</si>
  <si>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</si>
  <si>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</si>
  <si>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</si>
  <si>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</si>
  <si>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</si>
  <si>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</si>
  <si>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</si>
  <si>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</si>
  <si>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</si>
  <si>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</si>
  <si>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</si>
  <si>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</si>
  <si>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</si>
  <si>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</si>
  <si>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</si>
  <si>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</si>
  <si>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</si>
  <si>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</si>
  <si>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</si>
  <si>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</si>
  <si>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</si>
  <si>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</si>
  <si>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</si>
  <si>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</si>
  <si>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</si>
  <si>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</si>
  <si>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</si>
  <si>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</si>
  <si>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</si>
  <si>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</si>
  <si>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</si>
  <si>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</si>
  <si>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</si>
  <si>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</si>
  <si>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</si>
  <si>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</si>
  <si>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</si>
  <si>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</si>
  <si>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</si>
  <si>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</si>
  <si>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</si>
  <si>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</si>
  <si>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</si>
  <si>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</si>
  <si>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</si>
  <si>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</si>
  <si>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</si>
  <si>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</si>
  <si>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</si>
  <si>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</si>
  <si>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</si>
  <si>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</si>
  <si>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</si>
  <si>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</si>
  <si>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</si>
  <si>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</si>
  <si>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</si>
  <si>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</si>
  <si>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</si>
  <si>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</si>
  <si>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</si>
  <si>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</si>
  <si>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</si>
  <si>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</si>
  <si>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</si>
  <si>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</si>
  <si>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</si>
  <si>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</si>
  <si>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</si>
  <si>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</si>
  <si>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</si>
  <si>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</si>
  <si>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</si>
  <si>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</si>
  <si>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</si>
  <si>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</si>
  <si>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</si>
  <si>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</si>
  <si>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</si>
  <si>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</si>
  <si>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</si>
  <si>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</si>
  <si>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</si>
  <si>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</si>
  <si>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</si>
  <si>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</si>
  <si>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</si>
  <si>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</si>
  <si>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</si>
  <si>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</si>
  <si>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</si>
  <si>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</si>
  <si>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</si>
  <si>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</si>
  <si>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</si>
  <si>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</si>
  <si>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</si>
  <si>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</si>
  <si>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</si>
  <si>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</si>
  <si>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</si>
  <si>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</si>
  <si>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</si>
  <si>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</si>
  <si>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</si>
  <si>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</si>
  <si>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</si>
  <si>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</si>
  <si>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</si>
  <si>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</si>
  <si>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</si>
  <si>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</si>
  <si>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</si>
  <si>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</si>
  <si>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</si>
  <si>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</si>
  <si>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</si>
  <si>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</si>
  <si>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</si>
  <si>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</si>
  <si>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</si>
  <si>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</si>
  <si>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</si>
  <si>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</si>
  <si>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</si>
  <si>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</si>
  <si>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</si>
  <si>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</si>
  <si>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</si>
  <si>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</si>
  <si>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</si>
  <si>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</si>
  <si>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</si>
  <si>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</si>
  <si>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</si>
  <si>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</si>
  <si>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</si>
  <si>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</si>
  <si>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</si>
  <si>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</si>
  <si>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</si>
  <si>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</si>
  <si>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</si>
  <si>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</si>
  <si>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</si>
  <si>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</si>
  <si>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</si>
  <si>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</si>
  <si>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</si>
  <si>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</si>
  <si>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</si>
  <si>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</si>
  <si>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</si>
  <si>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</si>
  <si>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</si>
  <si>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</si>
  <si>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</si>
  <si>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</si>
  <si>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</si>
  <si>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</si>
  <si>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</si>
  <si>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</si>
  <si>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</si>
  <si>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</si>
  <si>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</si>
  <si>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</si>
  <si>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</si>
  <si>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</si>
  <si>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</si>
  <si>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</si>
  <si>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</si>
  <si>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</si>
  <si>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</si>
  <si>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</si>
  <si>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</si>
  <si>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</si>
  <si>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</si>
  <si>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</si>
  <si>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</si>
  <si>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</si>
  <si>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</si>
  <si>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</si>
  <si>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</si>
  <si>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</si>
  <si>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</si>
  <si>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</si>
  <si>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</si>
  <si>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</si>
  <si>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</si>
  <si>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</si>
  <si>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</si>
  <si>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</si>
  <si>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</si>
  <si>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</si>
  <si>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</si>
  <si>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</si>
  <si>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</si>
  <si>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</si>
  <si>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</si>
  <si>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</si>
  <si>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</si>
  <si>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</si>
  <si>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</si>
  <si>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</si>
  <si>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</si>
  <si>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</si>
  <si>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</si>
  <si>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</si>
  <si>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</si>
  <si>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</si>
  <si>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</si>
  <si>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</si>
  <si>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</si>
  <si>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</si>
  <si>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</si>
  <si>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</si>
  <si>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</si>
  <si>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</si>
  <si>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</si>
  <si>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</si>
  <si>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</si>
  <si>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</si>
  <si>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</si>
  <si>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</si>
  <si>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</si>
  <si>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</si>
  <si>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</si>
  <si>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</si>
  <si>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</si>
  <si>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</si>
  <si>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</si>
  <si>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</si>
  <si>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</si>
  <si>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</si>
  <si>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</si>
  <si>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</si>
  <si>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</si>
  <si>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</si>
  <si>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</si>
  <si>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</si>
  <si>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</si>
  <si>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</si>
  <si>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</si>
  <si>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</si>
  <si>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</si>
  <si>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</si>
  <si>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</si>
  <si>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</si>
  <si>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</si>
  <si>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</si>
  <si>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</si>
  <si>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</si>
  <si>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</si>
  <si>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</si>
  <si>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</si>
  <si>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</si>
  <si>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</si>
  <si>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</si>
  <si>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</si>
  <si>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</si>
  <si>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</si>
  <si>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</si>
  <si>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</si>
  <si>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</si>
  <si>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</si>
  <si>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</si>
  <si>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</si>
  <si>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</si>
  <si>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</si>
  <si>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</si>
  <si>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</si>
  <si>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</si>
  <si>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</si>
  <si>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</si>
  <si>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</si>
  <si>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</si>
  <si>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</si>
  <si>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</si>
  <si>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</si>
  <si>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</si>
  <si>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</si>
  <si>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</si>
  <si>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</si>
  <si>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</si>
  <si>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</si>
  <si>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</si>
  <si>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</si>
  <si>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</si>
  <si>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</si>
  <si>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</si>
  <si>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</si>
  <si>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</si>
  <si>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</si>
  <si>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</si>
  <si>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</si>
  <si>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</si>
  <si>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</si>
  <si>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</si>
  <si>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</si>
  <si>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</si>
  <si>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</si>
  <si>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</si>
  <si>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</si>
  <si>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</si>
  <si>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</si>
  <si>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</si>
  <si>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</si>
  <si>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</si>
  <si>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</si>
  <si>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</si>
  <si>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</si>
  <si>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</si>
  <si>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</si>
  <si>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</si>
  <si>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</si>
  <si>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</si>
  <si>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</si>
  <si>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</si>
  <si>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</si>
  <si>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</si>
  <si>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</si>
  <si>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</si>
  <si>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</si>
  <si>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</si>
  <si>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</si>
  <si>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</si>
  <si>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</si>
  <si>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</si>
  <si>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</si>
  <si>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</si>
  <si>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</si>
  <si>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</si>
  <si>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</si>
  <si>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</si>
  <si>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</si>
  <si>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</si>
  <si>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</si>
  <si>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</si>
  <si>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</si>
  <si>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</si>
  <si>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</si>
  <si>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</si>
  <si>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</si>
  <si>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</si>
  <si>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</si>
  <si>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</si>
  <si>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</si>
  <si>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</si>
  <si>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</si>
  <si>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</si>
  <si>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</si>
  <si>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</si>
  <si>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</si>
  <si>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</si>
  <si>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</si>
  <si>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</si>
  <si>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</si>
  <si>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</si>
  <si>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</si>
  <si>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</si>
  <si>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</si>
  <si>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</si>
  <si>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</si>
  <si>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</si>
  <si>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</si>
  <si>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</si>
  <si>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</si>
  <si>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</si>
  <si>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</si>
  <si>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</si>
  <si>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</si>
  <si>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</si>
  <si>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</si>
  <si>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</si>
  <si>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</si>
  <si>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</si>
  <si>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</si>
  <si>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</si>
  <si>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</si>
  <si>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</si>
  <si>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</si>
  <si>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</si>
  <si>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</si>
  <si>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</si>
  <si>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</si>
  <si>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</si>
  <si>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</si>
  <si>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</si>
  <si>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</si>
  <si>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</si>
  <si>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</si>
  <si>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</si>
  <si>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</si>
  <si>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</si>
  <si>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</si>
  <si>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</si>
  <si>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</si>
  <si>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</si>
  <si>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</si>
  <si>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</si>
  <si>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</si>
  <si>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</si>
  <si>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</si>
  <si>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</si>
  <si>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</si>
  <si>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</si>
  <si>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</si>
  <si>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</si>
  <si>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</si>
  <si>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</si>
  <si>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</si>
  <si>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</si>
  <si>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</si>
  <si>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</si>
  <si>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</si>
  <si>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</si>
  <si>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</si>
  <si>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</si>
  <si>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</si>
  <si>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</si>
  <si>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</si>
  <si>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</si>
  <si>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</si>
  <si>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</si>
  <si>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</si>
  <si>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</si>
  <si>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</si>
  <si>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</si>
  <si>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</si>
  <si>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</si>
  <si>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</si>
  <si>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</si>
  <si>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</si>
  <si>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</si>
  <si>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</si>
  <si>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</si>
  <si>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</si>
  <si>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</si>
  <si>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</si>
  <si>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</si>
  <si>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</si>
  <si>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</si>
  <si>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</si>
  <si>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</si>
  <si>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</si>
  <si>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</si>
  <si>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</si>
  <si>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</si>
  <si>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</si>
  <si>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</si>
  <si>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</si>
  <si>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</si>
  <si>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</si>
  <si>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</si>
  <si>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</si>
  <si>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</si>
  <si>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</si>
  <si>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</si>
  <si>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</si>
  <si>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</si>
  <si>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</si>
  <si>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</si>
  <si>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</si>
  <si>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</si>
  <si>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</si>
  <si>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</si>
  <si>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</si>
  <si>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</si>
  <si>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</si>
  <si>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</si>
  <si>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</si>
  <si>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</si>
  <si>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</si>
  <si>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</si>
  <si>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</si>
  <si>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</si>
  <si>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</si>
  <si>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</si>
  <si>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</si>
  <si>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</si>
  <si>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</si>
  <si>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</si>
  <si>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</si>
  <si>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</si>
  <si>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</si>
  <si>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</si>
  <si>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</si>
  <si>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</si>
  <si>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</si>
  <si>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</si>
  <si>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</si>
  <si>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</si>
  <si>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</si>
  <si>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</si>
  <si>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</si>
  <si>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</si>
  <si>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</si>
  <si>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</si>
  <si>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</si>
  <si>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</si>
  <si>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</si>
  <si>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</si>
  <si>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</si>
  <si>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</si>
  <si>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</si>
  <si>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</si>
  <si>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</si>
  <si>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</si>
  <si>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</si>
  <si>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</si>
  <si>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</si>
  <si>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</si>
  <si>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</si>
  <si>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</si>
  <si>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</si>
  <si>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</si>
  <si>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</si>
  <si>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</si>
  <si>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</si>
  <si>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</si>
  <si>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</si>
  <si>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</si>
  <si>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</si>
  <si>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</si>
  <si>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</si>
  <si>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</si>
  <si>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</si>
  <si>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</si>
  <si>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</si>
  <si>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</si>
  <si>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</si>
  <si>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</si>
  <si>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</si>
  <si>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</si>
  <si>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</si>
  <si>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</si>
  <si>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</si>
  <si>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</si>
  <si>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</si>
  <si>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</si>
  <si>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</si>
  <si>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</si>
  <si>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</si>
  <si>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</si>
  <si>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</si>
  <si>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</si>
  <si>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</si>
  <si>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</si>
  <si>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</si>
  <si>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</si>
  <si>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</si>
  <si>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</si>
  <si>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</si>
  <si>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</si>
  <si>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</si>
  <si>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</si>
  <si>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</si>
  <si>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</si>
  <si>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</si>
  <si>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</si>
  <si>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</si>
  <si>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</si>
  <si>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</si>
  <si>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</si>
  <si>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</si>
  <si>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</si>
  <si>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</si>
  <si>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</si>
  <si>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</si>
  <si>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</si>
  <si>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</si>
  <si>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</si>
  <si>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</si>
  <si>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</si>
  <si>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</si>
  <si>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</si>
  <si>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</si>
  <si>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</si>
  <si>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</si>
  <si>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</si>
  <si>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</si>
  <si>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</si>
  <si>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</si>
  <si>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</si>
  <si>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</si>
  <si>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</si>
  <si>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</si>
  <si>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</si>
  <si>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</si>
  <si>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</si>
  <si>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</si>
  <si>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</si>
  <si>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</si>
  <si>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</si>
  <si>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</si>
  <si>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</si>
  <si>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</si>
  <si>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</si>
  <si>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</si>
  <si>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</si>
  <si>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</si>
  <si>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</si>
  <si>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</si>
  <si>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</si>
  <si>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</si>
  <si>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</si>
  <si>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</si>
  <si>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</si>
  <si>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</si>
  <si>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</si>
  <si>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</si>
  <si>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</si>
  <si>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</si>
  <si>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</si>
  <si>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</si>
  <si>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</si>
  <si>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</si>
  <si>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</si>
  <si>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</si>
  <si>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</si>
  <si>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</si>
  <si>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</si>
  <si>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</si>
  <si>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</si>
  <si>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</si>
  <si>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</si>
  <si>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</si>
  <si>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</si>
  <si>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</si>
  <si>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</si>
  <si>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</si>
  <si>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</si>
  <si>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</si>
  <si>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</si>
  <si>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</si>
  <si>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</si>
  <si>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</si>
  <si>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</si>
  <si>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</si>
  <si>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</si>
  <si>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</si>
  <si>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</si>
  <si>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</si>
  <si>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</si>
  <si>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</si>
  <si>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</si>
  <si>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</si>
  <si>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</si>
  <si>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</si>
  <si>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</si>
  <si>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</si>
  <si>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</si>
  <si>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</si>
  <si>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</si>
  <si>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</si>
  <si>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</si>
  <si>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</si>
  <si>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</si>
  <si>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</si>
  <si>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</si>
  <si>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</si>
  <si>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</si>
  <si>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</si>
  <si>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</si>
  <si>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</si>
  <si>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</si>
  <si>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</si>
  <si>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</si>
  <si>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</si>
  <si>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</si>
  <si>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</si>
  <si>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</si>
  <si>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</si>
  <si>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</si>
  <si>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</si>
  <si>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</si>
  <si>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</si>
  <si>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</si>
  <si>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</si>
  <si>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</si>
  <si>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</si>
  <si>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</si>
  <si>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</si>
  <si>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</si>
  <si>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</si>
  <si>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</si>
  <si>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</si>
  <si>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</si>
  <si>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</si>
  <si>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</si>
  <si>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</si>
  <si>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</si>
  <si>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</si>
  <si>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</si>
  <si>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</si>
  <si>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</si>
  <si>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</si>
  <si>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</si>
  <si>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</si>
  <si>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</si>
  <si>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</si>
  <si>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</si>
  <si>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</si>
  <si>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</si>
  <si>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</si>
  <si>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</si>
  <si>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</si>
  <si>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</si>
  <si>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</si>
  <si>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</si>
  <si>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</si>
  <si>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</si>
  <si>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</si>
  <si>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</si>
  <si>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</si>
  <si>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</si>
  <si>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</si>
  <si>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</si>
  <si>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</si>
  <si>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</si>
  <si>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</si>
  <si>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</si>
  <si>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</si>
  <si>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</si>
  <si>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</si>
  <si>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</si>
  <si>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</si>
  <si>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</si>
  <si>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</si>
  <si>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</si>
  <si>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</si>
  <si>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</si>
  <si>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</si>
  <si>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</si>
  <si>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</si>
  <si>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</si>
  <si>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</si>
  <si>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</si>
  <si>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</si>
  <si>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</si>
  <si>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</si>
  <si>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</si>
  <si>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</si>
  <si>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</si>
  <si>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</si>
  <si>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</si>
  <si>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</si>
  <si>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</si>
  <si>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</si>
  <si>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</si>
  <si>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</si>
  <si>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</si>
  <si>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</si>
  <si>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</si>
  <si>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</si>
  <si>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</si>
  <si>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</si>
  <si>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</si>
  <si>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</si>
  <si>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</si>
  <si>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</si>
  <si>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</si>
  <si>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</si>
  <si>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</si>
  <si>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</si>
  <si>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</si>
  <si>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</si>
  <si>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</si>
  <si>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</si>
  <si>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</si>
  <si>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</si>
  <si>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</si>
  <si>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</si>
  <si>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</si>
  <si>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</si>
  <si>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</si>
  <si>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</si>
  <si>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</si>
  <si>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</si>
  <si>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</si>
  <si>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</si>
  <si>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</si>
  <si>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</si>
  <si>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</si>
  <si>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</si>
  <si>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</si>
  <si>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</si>
  <si>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</si>
  <si>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</si>
  <si>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</si>
  <si>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</si>
  <si>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</si>
  <si>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</si>
  <si>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</si>
  <si>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</si>
  <si>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</si>
  <si>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</si>
  <si>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</si>
  <si>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</si>
  <si>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</si>
  <si>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</si>
  <si>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</si>
  <si>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</si>
  <si>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</si>
  <si>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</si>
  <si>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</si>
  <si>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</si>
  <si>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</si>
  <si>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</si>
  <si>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</si>
  <si>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</si>
  <si>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</si>
  <si>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</si>
  <si>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</si>
  <si>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</si>
  <si>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</si>
  <si>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</si>
  <si>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</si>
  <si>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</si>
  <si>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</si>
  <si>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</si>
  <si>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</si>
  <si>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</si>
  <si>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</si>
  <si>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</si>
  <si>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</si>
  <si>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</si>
  <si>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</si>
  <si>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</si>
  <si>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</si>
  <si>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</si>
  <si>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</si>
  <si>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</si>
  <si>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</si>
  <si>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</si>
  <si>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</si>
  <si>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</si>
  <si>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</si>
  <si>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</si>
  <si>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</si>
  <si>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</si>
  <si>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</si>
  <si>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</si>
  <si>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</si>
  <si>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</si>
  <si>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</si>
  <si>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</si>
  <si>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</si>
  <si>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</si>
  <si>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</si>
  <si>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</si>
  <si>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</si>
  <si>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</si>
  <si>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</si>
  <si>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</si>
  <si>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</si>
  <si>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</si>
  <si>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</si>
  <si>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</si>
  <si>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</si>
  <si>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</si>
  <si>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</si>
  <si>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</si>
  <si>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</si>
  <si>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</si>
  <si>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</si>
  <si>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</si>
  <si>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</si>
  <si>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</si>
  <si>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</si>
  <si>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</si>
  <si>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</si>
  <si>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</si>
  <si>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</si>
  <si>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</si>
  <si>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</si>
  <si>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</si>
  <si>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</si>
  <si>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</si>
  <si>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</si>
  <si>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</si>
  <si>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</si>
  <si>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</si>
  <si>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</si>
  <si>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</si>
  <si>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</si>
  <si>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</si>
  <si>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</si>
  <si>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</si>
  <si>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</si>
  <si>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</si>
  <si>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</si>
  <si>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</si>
  <si>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</si>
  <si>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</si>
  <si>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</si>
  <si>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</si>
  <si>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</si>
  <si>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</si>
  <si>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</si>
  <si>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</si>
  <si>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</si>
  <si>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</si>
  <si>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</si>
  <si>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</si>
  <si>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</si>
  <si>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</si>
  <si>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</si>
  <si>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</si>
  <si>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</si>
  <si>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</si>
  <si>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</si>
  <si>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</si>
  <si>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</si>
  <si>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</si>
  <si>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</si>
  <si>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</si>
  <si>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</si>
  <si>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</si>
  <si>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</si>
  <si>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</si>
  <si>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</si>
  <si>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</si>
  <si>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</si>
  <si>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</si>
  <si>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</si>
  <si>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</si>
  <si>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</si>
  <si>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</si>
  <si>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</si>
  <si>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</si>
  <si>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</si>
  <si>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</si>
  <si>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</si>
  <si>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</si>
  <si>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</si>
  <si>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</si>
  <si>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</si>
  <si>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</si>
  <si>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</si>
  <si>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</si>
  <si>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</si>
  <si>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</si>
  <si>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</si>
  <si>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</si>
  <si>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</si>
  <si>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</si>
  <si>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</si>
  <si>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</si>
  <si>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</si>
  <si>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</si>
  <si>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</si>
  <si>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</si>
  <si>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</si>
  <si>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</si>
  <si>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</si>
  <si>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</si>
  <si>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</si>
  <si>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</si>
  <si>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</si>
  <si>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</si>
  <si>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</si>
  <si>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</si>
  <si>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</si>
  <si>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</si>
  <si>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</si>
  <si>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</si>
  <si>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</si>
  <si>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</si>
  <si>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</si>
  <si>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</si>
  <si>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</si>
  <si>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</si>
  <si>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</si>
  <si>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</si>
  <si>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</si>
  <si>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</si>
  <si>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</si>
  <si>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</si>
  <si>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</si>
  <si>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</si>
  <si>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</si>
  <si>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</si>
  <si>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</si>
  <si>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</si>
  <si>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</si>
  <si>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</si>
  <si>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</si>
  <si>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</si>
  <si>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</si>
  <si>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</si>
  <si>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</si>
  <si>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</si>
  <si>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</si>
  <si>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</si>
  <si>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</si>
  <si>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</si>
  <si>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</si>
  <si>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</si>
  <si>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</si>
  <si>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</si>
  <si>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</si>
  <si>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</si>
  <si>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</si>
  <si>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</si>
  <si>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</si>
  <si>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</si>
  <si>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</si>
  <si>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</si>
  <si>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</si>
  <si>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</si>
  <si>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</si>
  <si>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</si>
  <si>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</si>
  <si>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</si>
  <si>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</si>
  <si>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</si>
  <si>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</si>
  <si>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</si>
  <si>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</si>
  <si>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</si>
  <si>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</si>
  <si>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</si>
  <si>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</si>
  <si>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</si>
  <si>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</si>
  <si>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</si>
  <si>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</si>
  <si>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</si>
  <si>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</si>
  <si>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</si>
  <si>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</si>
  <si>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</si>
  <si>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</si>
  <si>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</si>
  <si>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</si>
  <si>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</si>
  <si>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</si>
  <si>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</si>
  <si>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</si>
  <si>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</si>
  <si>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</si>
  <si>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</si>
  <si>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</si>
  <si>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</si>
  <si>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</si>
  <si>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</si>
  <si>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</si>
  <si>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</si>
  <si>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</si>
  <si>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</si>
  <si>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</si>
  <si>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</si>
  <si>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</si>
  <si>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</si>
  <si>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</si>
  <si>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</si>
  <si>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</si>
  <si>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</si>
  <si>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</si>
  <si>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</si>
  <si>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</si>
  <si>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</si>
  <si>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</si>
  <si>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</si>
  <si>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</si>
  <si>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</si>
  <si>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</si>
  <si>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</si>
  <si>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</si>
  <si>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</si>
  <si>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</si>
  <si>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</si>
  <si>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</si>
  <si>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</si>
  <si>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</si>
  <si>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</si>
  <si>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</si>
  <si>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</si>
  <si>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</si>
  <si>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</si>
  <si>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</si>
  <si>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</si>
  <si>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</si>
  <si>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</si>
  <si>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</si>
  <si>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</si>
  <si>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</si>
  <si>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</si>
  <si>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</si>
  <si>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</si>
  <si>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</si>
  <si>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</si>
  <si>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</si>
  <si>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</si>
  <si>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</si>
  <si>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</si>
  <si>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</si>
  <si>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</si>
  <si>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</si>
  <si>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</si>
  <si>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</si>
  <si>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</si>
  <si>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</si>
  <si>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</si>
  <si>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</si>
  <si>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</si>
  <si>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</si>
  <si>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</si>
  <si>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</si>
  <si>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</si>
  <si>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</si>
  <si>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</si>
  <si>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</si>
  <si>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</si>
  <si>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</si>
  <si>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</si>
  <si>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</si>
  <si>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</si>
  <si>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</si>
  <si>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</si>
  <si>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</si>
  <si>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</si>
  <si>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</si>
  <si>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</si>
  <si>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</si>
  <si>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</si>
  <si>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</si>
  <si>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</si>
  <si>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</si>
  <si>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</si>
  <si>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</si>
  <si>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</si>
  <si>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</si>
  <si>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</si>
  <si>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</si>
  <si>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</si>
  <si>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</si>
  <si>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</si>
  <si>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</si>
  <si>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</si>
  <si>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</si>
  <si>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</si>
  <si>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</si>
  <si>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</si>
  <si>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</si>
  <si>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</si>
  <si>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</si>
  <si>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</si>
  <si>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</si>
  <si>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</si>
  <si>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</si>
  <si>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</si>
  <si>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</si>
  <si>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</si>
  <si>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</si>
  <si>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</si>
  <si>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</si>
  <si>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</si>
  <si>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</si>
  <si>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</si>
  <si>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</si>
  <si>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</si>
  <si>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</si>
  <si>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</si>
  <si>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</si>
  <si>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</si>
  <si>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</si>
  <si>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</si>
  <si>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</si>
  <si>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</si>
  <si>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</si>
  <si>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</si>
  <si>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</si>
  <si>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</si>
  <si>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</si>
  <si>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</si>
  <si>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</si>
  <si>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</si>
  <si>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</si>
  <si>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</si>
  <si>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</si>
  <si>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</si>
  <si>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</si>
  <si>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</si>
  <si>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</si>
  <si>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</si>
  <si>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</si>
  <si>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</si>
  <si>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</si>
  <si>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</si>
  <si>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</si>
  <si>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</si>
  <si>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</si>
  <si>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</si>
  <si>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</si>
  <si>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</si>
  <si>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</si>
  <si>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</si>
  <si>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</si>
  <si>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</si>
  <si>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</si>
  <si>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</si>
  <si>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</si>
  <si>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</si>
  <si>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</si>
  <si>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</si>
  <si>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</si>
  <si>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</si>
  <si>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</si>
  <si>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</si>
  <si>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</si>
  <si>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</si>
  <si>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</si>
  <si>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</si>
  <si>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</si>
  <si>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</si>
  <si>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</si>
  <si>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</si>
  <si>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</si>
  <si>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</si>
  <si>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</si>
  <si>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</si>
  <si>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</si>
  <si>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</si>
  <si>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</si>
  <si>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</si>
  <si>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</si>
  <si>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</si>
  <si>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</si>
  <si>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</si>
  <si>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</si>
  <si>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</si>
  <si>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</si>
  <si>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</si>
  <si>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</si>
  <si>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</si>
  <si>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</si>
  <si>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</si>
  <si>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</si>
  <si>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</si>
  <si>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</si>
  <si>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</si>
  <si>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</si>
  <si>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</si>
  <si>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</si>
  <si>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</si>
  <si>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</si>
  <si>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</si>
  <si>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</si>
  <si>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</si>
  <si>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</si>
  <si>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</si>
  <si>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</si>
  <si>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</si>
  <si>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</si>
  <si>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</si>
  <si>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</si>
  <si>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</si>
  <si>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</si>
  <si>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</si>
  <si>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</si>
  <si>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</si>
  <si>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</si>
  <si>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</si>
  <si>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</si>
  <si>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</si>
  <si>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</si>
  <si>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</si>
  <si>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</si>
  <si>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</si>
  <si>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</si>
  <si>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</si>
  <si>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</si>
  <si>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</si>
  <si>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</si>
  <si>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</si>
  <si>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</si>
  <si>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</si>
  <si>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</si>
  <si>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</si>
  <si>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</si>
  <si>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</si>
  <si>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</si>
  <si>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</si>
  <si>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</si>
  <si>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</si>
  <si>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</si>
  <si>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</si>
  <si>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</si>
  <si>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</si>
  <si>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</si>
  <si>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</si>
  <si>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</si>
  <si>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</si>
  <si>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</si>
  <si>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</si>
  <si>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</si>
  <si>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</si>
  <si>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</si>
  <si>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</si>
  <si>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</si>
  <si>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</si>
  <si>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</si>
  <si>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</si>
  <si>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</si>
  <si>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</si>
  <si>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</si>
  <si>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</si>
  <si>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</si>
  <si>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</si>
  <si>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</si>
  <si>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</si>
  <si>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</si>
  <si>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</si>
  <si>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</si>
  <si>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</si>
  <si>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</si>
  <si>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</si>
  <si>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</si>
  <si>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</si>
  <si>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</si>
  <si>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</si>
  <si>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</si>
  <si>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</si>
  <si>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</si>
  <si>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</si>
  <si>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</si>
  <si>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</si>
  <si>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</si>
  <si>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</si>
  <si>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</si>
  <si>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</si>
  <si>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</si>
  <si>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</si>
  <si>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</si>
  <si>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</si>
  <si>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</si>
  <si>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</si>
  <si>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</si>
  <si>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</si>
  <si>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</si>
  <si>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</si>
  <si>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</si>
  <si>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</si>
  <si>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</si>
  <si>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</si>
  <si>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</si>
  <si>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</si>
  <si>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</si>
  <si>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</si>
  <si>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</si>
  <si>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</si>
  <si>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</si>
  <si>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</si>
  <si>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</si>
  <si>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</si>
  <si>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</si>
  <si>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</si>
  <si>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</si>
  <si>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</si>
  <si>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</si>
  <si>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</si>
  <si>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</si>
  <si>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</si>
  <si>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</si>
  <si>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</si>
  <si>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</si>
  <si>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</si>
  <si>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</si>
  <si>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</si>
  <si>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</si>
  <si>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</si>
  <si>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</si>
  <si>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</si>
  <si>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</si>
  <si>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</si>
  <si>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</si>
  <si>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</si>
  <si>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</si>
  <si>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</si>
  <si>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</si>
  <si>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</si>
  <si>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</si>
  <si>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</si>
  <si>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</si>
  <si>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</si>
  <si>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</si>
  <si>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</si>
  <si>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</si>
  <si>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</si>
  <si>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</si>
  <si>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</si>
  <si>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</si>
  <si>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</si>
  <si>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</si>
  <si>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</si>
  <si>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</si>
  <si>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</si>
  <si>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</si>
  <si>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</si>
  <si>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</si>
  <si>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</si>
  <si>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</si>
  <si>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</si>
  <si>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</si>
  <si>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</si>
  <si>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</si>
  <si>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</si>
  <si>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</si>
  <si>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</si>
  <si>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</si>
  <si>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</si>
  <si>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</si>
  <si>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</si>
  <si>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</si>
  <si>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</si>
  <si>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</si>
  <si>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</si>
  <si>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</si>
  <si>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</si>
  <si>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</si>
  <si>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</si>
  <si>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</si>
  <si>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</si>
  <si>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</si>
  <si>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</si>
  <si>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</si>
  <si>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</si>
  <si>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</si>
  <si>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</si>
  <si>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</si>
  <si>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</si>
  <si>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</si>
  <si>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</si>
  <si>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</si>
  <si>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</si>
  <si>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</si>
  <si>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</si>
  <si>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</si>
  <si>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</si>
  <si>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</si>
  <si>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</si>
  <si>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</si>
  <si>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</si>
  <si>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</si>
  <si>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</si>
  <si>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</si>
  <si>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</si>
  <si>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</si>
  <si>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</si>
  <si>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</si>
  <si>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</si>
  <si>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</si>
  <si>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</si>
  <si>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</si>
  <si>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</si>
  <si>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</si>
  <si>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</si>
  <si>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</si>
  <si>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</si>
  <si>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</si>
  <si>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</si>
  <si>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</si>
  <si>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</si>
  <si>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</si>
  <si>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</si>
  <si>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</si>
  <si>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</si>
  <si>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</si>
  <si>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</si>
  <si>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</si>
  <si>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</si>
  <si>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</si>
  <si>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</si>
  <si>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</si>
  <si>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</si>
  <si>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</si>
  <si>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</si>
  <si>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</si>
  <si>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</si>
  <si>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</si>
  <si>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</si>
  <si>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</si>
  <si>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</si>
  <si>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</si>
  <si>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</si>
  <si>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</si>
  <si>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</si>
  <si>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</si>
  <si>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</si>
  <si>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</si>
  <si>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</si>
  <si>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</si>
  <si>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</si>
  <si>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</si>
  <si>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</si>
  <si>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</si>
  <si>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</si>
  <si>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</si>
  <si>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</si>
  <si>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</si>
  <si>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</si>
  <si>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</si>
  <si>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</si>
  <si>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</si>
  <si>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</si>
  <si>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</si>
  <si>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</si>
  <si>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</si>
  <si>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</si>
  <si>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</si>
  <si>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</si>
  <si>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</si>
  <si>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</si>
  <si>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</si>
  <si>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</si>
  <si>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</si>
  <si>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</si>
  <si>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</si>
  <si>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</si>
  <si>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</si>
  <si>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</si>
  <si>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</si>
  <si>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</si>
  <si>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</si>
  <si>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</si>
  <si>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</si>
  <si>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</si>
  <si>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</si>
  <si>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</si>
  <si>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</si>
  <si>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</si>
  <si>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</si>
  <si>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</si>
  <si>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</si>
  <si>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</si>
  <si>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</si>
  <si>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</si>
  <si>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</si>
  <si>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</si>
  <si>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</si>
  <si>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</si>
  <si>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</si>
  <si>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</si>
  <si>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</si>
  <si>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</si>
  <si>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</si>
  <si>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</si>
  <si>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</si>
  <si>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</si>
  <si>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</si>
  <si>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</si>
  <si>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</si>
  <si>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</si>
  <si>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</si>
  <si>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</si>
  <si>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</si>
  <si>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</si>
  <si>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</si>
  <si>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</si>
  <si>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</si>
  <si>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</si>
  <si>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</si>
  <si>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</si>
  <si>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</si>
  <si>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</si>
  <si>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</si>
  <si>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</si>
  <si>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</si>
  <si>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</si>
  <si>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</si>
  <si>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</si>
  <si>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</si>
  <si>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</si>
  <si>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</si>
  <si>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</si>
  <si>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</si>
  <si>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</si>
  <si>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</si>
  <si>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</si>
  <si>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</si>
  <si>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</si>
  <si>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</si>
  <si>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</si>
  <si>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</si>
  <si>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</si>
  <si>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</si>
  <si>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</si>
  <si>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</si>
  <si>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</si>
  <si>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</si>
  <si>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</si>
  <si>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</si>
  <si>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</si>
  <si>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</si>
  <si>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</si>
  <si>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</si>
  <si>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</si>
  <si>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</si>
  <si>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</si>
  <si>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</si>
  <si>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</si>
  <si>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</si>
  <si>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</si>
  <si>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</si>
  <si>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</si>
  <si>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</si>
  <si>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</si>
  <si>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</si>
  <si>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</si>
  <si>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</si>
  <si>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</si>
  <si>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</si>
  <si>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</si>
  <si>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</si>
  <si>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</si>
  <si>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</si>
  <si>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</si>
  <si>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</si>
  <si>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</si>
  <si>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</si>
  <si>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</si>
  <si>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</si>
  <si>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</si>
  <si>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</si>
  <si>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</si>
  <si>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</si>
  <si>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</si>
  <si>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</si>
  <si>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</si>
  <si>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</si>
  <si>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</si>
  <si>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</si>
  <si>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</si>
  <si>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</si>
  <si>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</si>
  <si>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</si>
  <si>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</si>
  <si>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</si>
  <si>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</si>
  <si>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</si>
  <si>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</si>
  <si>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</si>
  <si>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</si>
  <si>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</si>
  <si>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</si>
  <si>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</si>
  <si>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</si>
  <si>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</si>
  <si>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</si>
  <si>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</si>
  <si>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</si>
  <si>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</si>
  <si>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</si>
  <si>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</si>
  <si>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</si>
  <si>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</si>
  <si>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</si>
  <si>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</si>
  <si>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</si>
  <si>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</si>
  <si>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</si>
  <si>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</si>
  <si>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</si>
  <si>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</si>
  <si>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</si>
  <si>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</si>
  <si>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</si>
  <si>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</si>
  <si>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</si>
  <si>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</si>
  <si>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</si>
  <si>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</si>
  <si>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</si>
  <si>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</si>
  <si>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</si>
  <si>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</si>
  <si>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</si>
  <si>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</si>
  <si>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</si>
  <si>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</si>
  <si>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</si>
  <si>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</si>
  <si>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</si>
  <si>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</si>
  <si>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</si>
  <si>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</si>
  <si>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</si>
  <si>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</si>
  <si>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</si>
  <si>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</si>
  <si>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</si>
  <si>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</si>
  <si>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</si>
  <si>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</si>
  <si>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</si>
  <si>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</si>
  <si>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</si>
  <si>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</si>
  <si>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</si>
  <si>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</si>
  <si>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</si>
  <si>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</si>
  <si>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</si>
  <si>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</si>
  <si>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</si>
  <si>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</si>
  <si>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</si>
  <si>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</si>
  <si>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</si>
  <si>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</si>
  <si>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</si>
  <si>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</si>
  <si>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</si>
  <si>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</si>
  <si>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</si>
  <si>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</si>
  <si>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</si>
  <si>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</si>
  <si>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</si>
  <si>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</si>
  <si>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</si>
  <si>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</si>
  <si>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</si>
  <si>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</si>
  <si>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</si>
  <si>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</si>
  <si>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</si>
  <si>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</si>
  <si>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</si>
  <si>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</si>
  <si>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</si>
  <si>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</si>
  <si>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</si>
  <si>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</si>
  <si>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</si>
  <si>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</si>
  <si>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</si>
  <si>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</si>
  <si>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</si>
  <si>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</si>
  <si>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</si>
  <si>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</si>
  <si>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</si>
  <si>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</si>
  <si>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</si>
  <si>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</si>
  <si>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</si>
  <si>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</si>
  <si>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</si>
  <si>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</si>
  <si>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</si>
  <si>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</si>
  <si>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</si>
  <si>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</si>
  <si>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</si>
  <si>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</si>
  <si>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</si>
  <si>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</si>
  <si>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</si>
  <si>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</si>
  <si>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</si>
  <si>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</si>
  <si>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</si>
  <si>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</si>
  <si>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</si>
  <si>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</si>
  <si>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</si>
  <si>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</si>
  <si>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</si>
  <si>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</si>
  <si>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</si>
  <si>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</si>
  <si>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</si>
  <si>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</si>
  <si>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</si>
  <si>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</si>
  <si>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</si>
  <si>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</si>
  <si>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</si>
  <si>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</si>
  <si>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</si>
  <si>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</si>
  <si>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</si>
  <si>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</si>
  <si>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</si>
  <si>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</si>
  <si>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</si>
  <si>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</si>
  <si>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</si>
  <si>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</si>
  <si>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</si>
  <si>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</si>
  <si>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</si>
  <si>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</si>
  <si>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</si>
  <si>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</si>
  <si>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</si>
  <si>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</si>
  <si>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</si>
  <si>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</si>
  <si>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</si>
  <si>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</si>
  <si>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</si>
  <si>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</si>
  <si>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</si>
  <si>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</si>
  <si>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</si>
  <si>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</si>
  <si>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</si>
  <si>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</si>
  <si>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</si>
  <si>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</si>
  <si>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</si>
  <si>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</si>
  <si>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</si>
  <si>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</si>
  <si>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</si>
  <si>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</si>
  <si>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</si>
  <si>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</si>
  <si>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</si>
  <si>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</si>
  <si>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</si>
  <si>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</si>
  <si>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</si>
  <si>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</si>
  <si>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</si>
  <si>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</si>
  <si>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</si>
  <si>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</si>
  <si>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</si>
  <si>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</si>
  <si>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</si>
  <si>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</si>
  <si>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</si>
  <si>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</si>
  <si>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</si>
  <si>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</si>
  <si>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</si>
  <si>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</si>
  <si>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</si>
  <si>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</si>
  <si>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</si>
  <si>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</si>
  <si>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</si>
  <si>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</si>
  <si>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</si>
  <si>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</si>
  <si>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</si>
  <si>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</si>
  <si>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</si>
  <si>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</si>
  <si>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</si>
  <si>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</si>
  <si>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</si>
  <si>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</si>
  <si>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</si>
  <si>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</si>
  <si>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</si>
  <si>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</si>
  <si>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</si>
  <si>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</si>
  <si>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</si>
  <si>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</si>
  <si>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</si>
  <si>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</si>
  <si>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</si>
  <si>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</si>
  <si>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</si>
  <si>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</si>
  <si>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</si>
  <si>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</si>
  <si>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</si>
  <si>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</si>
  <si>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</si>
  <si>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</si>
  <si>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</si>
  <si>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</si>
  <si>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</si>
  <si>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</si>
  <si>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</si>
  <si>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</si>
  <si>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</si>
  <si>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</si>
  <si>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</si>
  <si>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</si>
  <si>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</si>
  <si>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</si>
  <si>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</si>
  <si>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</si>
  <si>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</si>
  <si>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</si>
  <si>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</si>
  <si>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</si>
  <si>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</si>
  <si>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</si>
  <si>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</si>
  <si>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</si>
  <si>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</si>
  <si>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</si>
  <si>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</si>
  <si>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</si>
  <si>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</si>
  <si>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</si>
  <si>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</si>
  <si>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</si>
  <si>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</si>
  <si>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</si>
  <si>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</si>
  <si>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</si>
  <si>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</si>
  <si>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</si>
  <si>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</si>
  <si>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</si>
  <si>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</si>
  <si>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</si>
  <si>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</si>
  <si>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</si>
  <si>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</si>
  <si>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</si>
  <si>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</si>
  <si>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</si>
  <si>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</si>
  <si>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</si>
  <si>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</si>
  <si>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</si>
  <si>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</si>
  <si>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</si>
  <si>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</si>
  <si>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</si>
  <si>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</si>
  <si>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</si>
  <si>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</si>
  <si>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</si>
  <si>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</si>
  <si>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</si>
  <si>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</si>
  <si>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</si>
  <si>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</si>
  <si>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</si>
  <si>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</si>
  <si>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</si>
  <si>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</si>
  <si>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</si>
  <si>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</si>
  <si>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</si>
  <si>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</si>
  <si>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</si>
  <si>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</si>
  <si>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</si>
  <si>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</si>
  <si>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</si>
  <si>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</si>
  <si>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</si>
  <si>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</si>
  <si>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</si>
  <si>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</si>
  <si>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</si>
  <si>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</si>
  <si>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</si>
  <si>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</si>
  <si>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</si>
  <si>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</si>
  <si>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</si>
  <si>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</si>
  <si>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</si>
  <si>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</si>
  <si>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</si>
  <si>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</si>
  <si>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</si>
  <si>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</si>
  <si>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</si>
  <si>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</si>
  <si>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</si>
  <si>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</si>
  <si>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</si>
  <si>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</si>
  <si>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</si>
  <si>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</si>
  <si>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</si>
  <si>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</si>
  <si>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</si>
  <si>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</si>
  <si>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</si>
  <si>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</si>
  <si>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</si>
  <si>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</si>
  <si>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</si>
  <si>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</si>
  <si>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</si>
  <si>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</si>
  <si>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</si>
  <si>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</si>
  <si>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</si>
  <si>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</si>
  <si>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</si>
  <si>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</si>
  <si>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</si>
  <si>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</si>
  <si>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</si>
  <si>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</si>
  <si>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</si>
  <si>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</si>
  <si>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</si>
  <si>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</si>
  <si>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</si>
  <si>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</si>
  <si>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</si>
  <si>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</si>
  <si>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</si>
  <si>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</si>
  <si>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</si>
  <si>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</si>
  <si>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</si>
  <si>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</si>
  <si>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</si>
  <si>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</si>
  <si>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</si>
  <si>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</si>
  <si>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</si>
  <si>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</si>
  <si>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</si>
  <si>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</si>
  <si>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</si>
  <si>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</si>
  <si>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</si>
  <si>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</si>
  <si>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</si>
  <si>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</si>
  <si>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</si>
  <si>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</si>
  <si>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</si>
  <si>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</si>
  <si>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</si>
  <si>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</si>
  <si>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</si>
  <si>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</si>
  <si>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</si>
  <si>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</si>
  <si>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</si>
  <si>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</si>
  <si>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</si>
  <si>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</si>
  <si>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</si>
  <si>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</si>
  <si>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</si>
  <si>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</si>
  <si>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</si>
  <si>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</si>
  <si>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</si>
  <si>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</si>
  <si>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</si>
  <si>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</si>
  <si>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</si>
  <si>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</si>
  <si>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</si>
  <si>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</si>
  <si>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</si>
  <si>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</si>
  <si>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</si>
  <si>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</si>
  <si>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</si>
  <si>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</si>
  <si>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</si>
  <si>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</si>
  <si>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</si>
  <si>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</si>
  <si>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</si>
  <si>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</si>
  <si>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</si>
  <si>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</si>
  <si>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</si>
  <si>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</si>
  <si>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</si>
  <si>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</si>
  <si>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</si>
  <si>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</si>
  <si>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</si>
  <si>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</si>
  <si>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</si>
  <si>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</si>
  <si>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</si>
  <si>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</si>
  <si>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</si>
  <si>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</si>
  <si>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</si>
  <si>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</si>
  <si>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</si>
  <si>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</si>
  <si>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</si>
  <si>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</si>
  <si>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</si>
  <si>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</si>
  <si>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</si>
  <si>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</si>
  <si>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</si>
  <si>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</si>
  <si>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</si>
  <si>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</si>
  <si>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</si>
  <si>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</si>
  <si>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</si>
  <si>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</si>
  <si>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</si>
  <si>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</si>
  <si>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</si>
  <si>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</si>
  <si>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</si>
  <si>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</si>
  <si>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</si>
  <si>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</si>
  <si>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</si>
  <si>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</si>
  <si>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</si>
  <si>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</si>
  <si>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</si>
  <si>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</si>
  <si>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</si>
  <si>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</si>
  <si>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</si>
  <si>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</si>
  <si>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</si>
  <si>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</si>
  <si>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</si>
  <si>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</si>
  <si>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</si>
  <si>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</si>
  <si>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</si>
  <si>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</si>
  <si>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</si>
  <si>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</si>
  <si>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</si>
  <si>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</si>
  <si>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</si>
  <si>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</si>
  <si>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</si>
  <si>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</si>
  <si>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</si>
  <si>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</si>
  <si>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</si>
  <si>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</si>
  <si>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</si>
  <si>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</si>
  <si>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</si>
  <si>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</si>
  <si>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</si>
  <si>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</si>
  <si>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</si>
  <si>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</si>
  <si>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</si>
  <si>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</si>
  <si>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</si>
  <si>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</si>
  <si>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</si>
  <si>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</si>
  <si>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</si>
  <si>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</si>
  <si>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</si>
  <si>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</si>
  <si>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</si>
  <si>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</si>
  <si>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</si>
  <si>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</si>
  <si>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</si>
  <si>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</si>
  <si>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</si>
  <si>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</si>
  <si>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</si>
  <si>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</si>
  <si>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</si>
  <si>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</si>
  <si>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</si>
  <si>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</si>
  <si>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</si>
  <si>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</si>
  <si>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</si>
  <si>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</si>
  <si>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</si>
  <si>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</si>
  <si>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</si>
  <si>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</si>
  <si>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</si>
  <si>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</si>
  <si>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</si>
  <si>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</si>
  <si>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</si>
  <si>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</si>
  <si>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</si>
  <si>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</si>
  <si>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</si>
  <si>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</si>
  <si>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</si>
  <si>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</si>
  <si>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</si>
  <si>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</si>
  <si>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</si>
  <si>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</si>
  <si>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</si>
  <si>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</si>
  <si>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</si>
  <si>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</si>
  <si>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</si>
  <si>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</si>
  <si>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</si>
  <si>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</si>
  <si>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</si>
  <si>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</si>
  <si>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</si>
  <si>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</si>
  <si>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</si>
  <si>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</si>
  <si>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</si>
  <si>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</si>
  <si>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</si>
  <si>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</si>
  <si>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</si>
  <si>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</si>
  <si>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</si>
  <si>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</si>
  <si>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</si>
  <si>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</si>
  <si>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</si>
  <si>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</si>
  <si>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</si>
  <si>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</si>
  <si>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</si>
  <si>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</si>
  <si>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</si>
  <si>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</si>
  <si>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</si>
  <si>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</si>
  <si>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</si>
  <si>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</si>
  <si>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</si>
  <si>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</si>
  <si>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</si>
  <si>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</si>
  <si>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</si>
  <si>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</si>
  <si>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</si>
  <si>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</si>
  <si>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</si>
  <si>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</si>
  <si>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</si>
  <si>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</si>
  <si>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</si>
  <si>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</si>
  <si>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</si>
  <si>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</si>
  <si>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</si>
  <si>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</si>
  <si>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</si>
  <si>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</si>
  <si>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</si>
  <si>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</si>
  <si>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</si>
  <si>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</si>
  <si>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</si>
  <si>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</si>
  <si>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</si>
  <si>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</si>
  <si>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</si>
  <si>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</si>
  <si>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</si>
  <si>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</si>
  <si>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</si>
  <si>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</si>
  <si>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</si>
  <si>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</si>
  <si>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</si>
  <si>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</si>
  <si>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</si>
  <si>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</si>
  <si>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</si>
  <si>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</si>
  <si>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</si>
  <si>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</si>
  <si>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</si>
  <si>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</si>
  <si>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</si>
  <si>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</si>
  <si>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</si>
  <si>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</si>
  <si>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</si>
  <si>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</si>
  <si>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</si>
  <si>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</si>
  <si>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</si>
  <si>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</si>
  <si>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</si>
  <si>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</si>
  <si>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</si>
  <si>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</si>
  <si>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</si>
  <si>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</si>
  <si>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</si>
  <si>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</si>
  <si>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</si>
  <si>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</si>
  <si>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</si>
  <si>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</si>
  <si>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</si>
  <si>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</si>
  <si>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</si>
  <si>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</si>
  <si>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</si>
  <si>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</si>
  <si>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</si>
  <si>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</si>
  <si>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</si>
  <si>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</si>
  <si>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</si>
  <si>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</si>
  <si>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</si>
  <si>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</si>
  <si>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</si>
  <si>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</si>
  <si>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</si>
  <si>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</si>
  <si>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</si>
  <si>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</si>
  <si>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</si>
  <si>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</si>
  <si>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</si>
  <si>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</si>
  <si>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</si>
  <si>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</si>
  <si>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</si>
  <si>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</si>
  <si>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</si>
  <si>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</si>
  <si>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</si>
  <si>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</si>
  <si>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</si>
  <si>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</si>
  <si>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</si>
  <si>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</si>
  <si>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</si>
  <si>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</si>
  <si>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</si>
  <si>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</si>
  <si>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</si>
  <si>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</si>
  <si>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</si>
  <si>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</si>
  <si>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</si>
  <si>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</si>
  <si>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</si>
  <si>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</si>
  <si>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</si>
  <si>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</si>
  <si>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</si>
  <si>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</si>
  <si>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</si>
  <si>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</si>
  <si>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</si>
  <si>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</si>
  <si>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</si>
  <si>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</si>
  <si>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</si>
  <si>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</si>
  <si>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</si>
  <si>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</si>
  <si>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</si>
  <si>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</si>
  <si>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</si>
  <si>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</si>
  <si>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</si>
  <si>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</si>
  <si>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</si>
  <si>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</si>
  <si>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</si>
  <si>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</si>
  <si>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</si>
  <si>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</si>
  <si>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</si>
  <si>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</si>
  <si>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</si>
  <si>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</si>
  <si>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</si>
  <si>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</si>
  <si>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</si>
  <si>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</si>
  <si>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</si>
  <si>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</si>
  <si>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</si>
  <si>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</si>
  <si>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</si>
  <si>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</si>
  <si>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</si>
  <si>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</si>
  <si>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</si>
  <si>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</si>
  <si>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</si>
  <si>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</si>
  <si>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</si>
  <si>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</si>
  <si>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</si>
  <si>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</si>
  <si>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</si>
  <si>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</si>
  <si>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</si>
  <si>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</si>
  <si>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</si>
  <si>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</si>
  <si>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</si>
  <si>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</si>
  <si>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</si>
  <si>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</si>
  <si>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</si>
  <si>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</si>
  <si>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</si>
  <si>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</si>
  <si>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</si>
  <si>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</si>
  <si>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</si>
  <si>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</si>
  <si>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</si>
  <si>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</si>
  <si>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</si>
  <si>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</si>
  <si>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</si>
  <si>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</si>
  <si>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</si>
  <si>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</si>
  <si>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</si>
  <si>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</si>
  <si>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</si>
  <si>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</si>
  <si>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</si>
  <si>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</si>
  <si>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</si>
  <si>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</si>
  <si>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</si>
  <si>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</si>
  <si>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</si>
  <si>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</si>
  <si>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</si>
  <si>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</si>
  <si>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</si>
  <si>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</si>
  <si>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</si>
  <si>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</si>
  <si>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</si>
  <si>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</si>
  <si>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</si>
  <si>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</si>
  <si>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</si>
  <si>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</si>
  <si>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</si>
  <si>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</si>
  <si>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</si>
  <si>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</si>
  <si>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</si>
  <si>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</si>
  <si>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</si>
  <si>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</si>
  <si>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</si>
  <si>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</si>
  <si>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</si>
  <si>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</si>
  <si>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</si>
  <si>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</si>
  <si>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</si>
  <si>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</si>
  <si>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</si>
  <si>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</si>
  <si>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</si>
  <si>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</si>
  <si>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</si>
  <si>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</si>
  <si>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</si>
  <si>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</si>
  <si>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</si>
  <si>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</si>
  <si>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</si>
  <si>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</si>
  <si>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</si>
  <si>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</si>
  <si>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</si>
  <si>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</si>
  <si>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</si>
  <si>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</si>
  <si>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</si>
  <si>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</si>
  <si>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</si>
  <si>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</si>
  <si>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</si>
  <si>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</si>
  <si>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</si>
  <si>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</si>
  <si>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</si>
  <si>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</si>
  <si>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</si>
  <si>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</si>
  <si>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</si>
  <si>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</si>
  <si>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</si>
  <si>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</si>
  <si>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</si>
  <si>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</si>
  <si>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</si>
  <si>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</si>
  <si>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</si>
  <si>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</si>
  <si>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</si>
  <si>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</si>
  <si>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</si>
  <si>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</si>
  <si>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</si>
  <si>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</si>
  <si>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</si>
  <si>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</si>
  <si>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</si>
  <si>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</si>
  <si>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</si>
  <si>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</si>
  <si>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</si>
  <si>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</si>
  <si>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</si>
  <si>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</si>
  <si>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</si>
  <si>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</si>
  <si>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</si>
  <si>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</si>
  <si>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</si>
  <si>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</si>
  <si>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</si>
  <si>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</si>
  <si>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</si>
  <si>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</si>
  <si>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</si>
  <si>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</si>
  <si>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</si>
  <si>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</si>
  <si>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</si>
  <si>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</si>
  <si>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</si>
  <si>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</si>
  <si>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</si>
  <si>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</si>
  <si>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</si>
  <si>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</si>
  <si>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</si>
  <si>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</si>
  <si>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</si>
  <si>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</si>
  <si>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</si>
  <si>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</si>
  <si>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</si>
  <si>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</si>
  <si>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</si>
  <si>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</si>
  <si>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</si>
  <si>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</si>
  <si>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</si>
  <si>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</si>
  <si>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</si>
  <si>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</si>
  <si>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</si>
  <si>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</si>
  <si>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</si>
  <si>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</si>
  <si>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</si>
  <si>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</si>
  <si>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</si>
  <si>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</si>
  <si>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</si>
  <si>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</si>
  <si>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</si>
  <si>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</si>
  <si>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</si>
  <si>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</si>
  <si>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</si>
  <si>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</si>
  <si>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</si>
  <si>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</si>
  <si>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</si>
  <si>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</si>
  <si>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</si>
  <si>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</si>
  <si>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</si>
  <si>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</si>
  <si>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</si>
  <si>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</si>
  <si>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</si>
  <si>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</si>
  <si>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</si>
  <si>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</si>
  <si>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</si>
  <si>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</si>
  <si>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</si>
  <si>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</si>
  <si>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</si>
  <si>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</si>
  <si>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</si>
  <si>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</si>
  <si>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</si>
  <si>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</si>
  <si>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</si>
  <si>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</si>
  <si>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</si>
  <si>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</si>
  <si>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</si>
  <si>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</si>
  <si>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</si>
  <si>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</si>
  <si>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</si>
  <si>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</si>
  <si>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</si>
  <si>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</si>
  <si>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</si>
  <si>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</si>
  <si>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</si>
  <si>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</si>
  <si>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</si>
  <si>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</si>
  <si>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</si>
  <si>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</si>
  <si>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</si>
  <si>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</si>
  <si>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</si>
  <si>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</si>
  <si>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</si>
  <si>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</si>
  <si>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</si>
  <si>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</si>
  <si>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</si>
  <si>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</si>
  <si>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</si>
  <si>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</si>
  <si>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</si>
  <si>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</si>
  <si>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</si>
  <si>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</si>
  <si>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</si>
  <si>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</si>
  <si>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</si>
  <si>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</si>
  <si>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</si>
  <si>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</si>
  <si>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</si>
  <si>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</si>
  <si>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</si>
  <si>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</si>
  <si>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</si>
  <si>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</si>
  <si>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</si>
  <si>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</si>
  <si>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</si>
  <si>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</si>
  <si>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</si>
  <si>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</si>
  <si>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</si>
  <si>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</si>
  <si>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</si>
  <si>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</si>
  <si>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</si>
  <si>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</si>
  <si>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</si>
  <si>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</si>
  <si>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</si>
  <si>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</si>
  <si>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</si>
  <si>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</si>
  <si>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</si>
  <si>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</si>
  <si>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</si>
  <si>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</si>
  <si>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</si>
  <si>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</si>
  <si>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</si>
  <si>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</si>
  <si>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</si>
  <si>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</si>
  <si>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</si>
  <si>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</si>
  <si>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</si>
  <si>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</si>
  <si>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</si>
  <si>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</si>
  <si>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</si>
  <si>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</si>
  <si>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</si>
  <si>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</si>
  <si>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</si>
  <si>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</si>
  <si>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</si>
  <si>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</si>
  <si>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</si>
  <si>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</si>
  <si>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</si>
  <si>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</si>
  <si>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</si>
  <si>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</si>
  <si>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</si>
  <si>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</si>
  <si>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</si>
  <si>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</si>
  <si>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</si>
  <si>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</si>
  <si>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</si>
  <si>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</si>
  <si>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</si>
  <si>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</si>
  <si>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</si>
  <si>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</si>
  <si>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</si>
  <si>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</si>
  <si>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</si>
  <si>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</si>
  <si>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</si>
  <si>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</si>
  <si>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</si>
  <si>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</si>
  <si>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</si>
  <si>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</si>
  <si>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</si>
  <si>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</si>
  <si>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</si>
  <si>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</si>
  <si>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</si>
  <si>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</si>
  <si>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</si>
  <si>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</si>
  <si>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</si>
  <si>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</si>
  <si>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</si>
  <si>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</si>
  <si>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</si>
  <si>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</si>
  <si>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</si>
  <si>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</si>
  <si>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</si>
  <si>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</si>
  <si>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</si>
  <si>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</si>
  <si>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</si>
  <si>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</si>
  <si>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</si>
  <si>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</si>
  <si>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</si>
  <si>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</si>
  <si>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</si>
  <si>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</si>
  <si>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</si>
  <si>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</si>
  <si>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</si>
  <si>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</si>
  <si>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</si>
  <si>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</si>
  <si>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</si>
  <si>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</si>
  <si>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</si>
  <si>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</si>
  <si>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</si>
  <si>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</si>
  <si>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</si>
  <si>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</si>
  <si>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</si>
  <si>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</si>
  <si>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</si>
  <si>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</si>
  <si>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</si>
  <si>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</si>
  <si>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</si>
  <si>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</si>
  <si>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</si>
  <si>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</si>
  <si>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</si>
  <si>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</si>
  <si>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</si>
  <si>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</si>
  <si>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</si>
  <si>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</si>
  <si>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</si>
  <si>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</si>
  <si>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</si>
  <si>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</si>
  <si>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</si>
  <si>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</si>
  <si>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</si>
  <si>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</si>
  <si>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</si>
  <si>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</si>
  <si>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</si>
  <si>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</si>
  <si>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</si>
  <si>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</si>
  <si>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</si>
  <si>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</si>
  <si>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</si>
  <si>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</si>
  <si>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</si>
  <si>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</si>
  <si>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</si>
  <si>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</si>
  <si>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</si>
  <si>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</si>
  <si>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</si>
  <si>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</si>
  <si>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</si>
  <si>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</si>
  <si>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</si>
  <si>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</si>
  <si>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</si>
  <si>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</si>
  <si>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</si>
  <si>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</si>
  <si>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</si>
  <si>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</si>
  <si>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</si>
  <si>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</si>
  <si>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</si>
  <si>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</si>
  <si>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</si>
  <si>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</si>
  <si>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</si>
  <si>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</si>
  <si>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</si>
  <si>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</si>
  <si>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</si>
  <si>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</si>
  <si>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</si>
  <si>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</si>
  <si>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</si>
  <si>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</si>
  <si>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</si>
  <si>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</si>
  <si>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</si>
  <si>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</si>
  <si>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</si>
  <si>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</si>
  <si>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</si>
  <si>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</si>
  <si>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</si>
  <si>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</si>
  <si>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</si>
  <si>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</si>
  <si>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</si>
  <si>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</si>
  <si>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</si>
  <si>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</si>
  <si>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</si>
  <si>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</si>
  <si>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</si>
  <si>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</si>
  <si>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</si>
  <si>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</si>
  <si>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</si>
  <si>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</si>
  <si>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</si>
  <si>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</si>
  <si>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</si>
  <si>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</si>
  <si>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</si>
  <si>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</si>
  <si>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</si>
  <si>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</si>
  <si>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</si>
  <si>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</si>
  <si>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</si>
  <si>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</si>
  <si>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</si>
  <si>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</si>
  <si>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</si>
  <si>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</si>
  <si>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</si>
  <si>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</si>
  <si>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</si>
  <si>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</si>
  <si>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</si>
  <si>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</si>
  <si>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</si>
  <si>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</si>
  <si>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</si>
  <si>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</si>
  <si>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</si>
  <si>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</si>
  <si>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</si>
  <si>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</si>
  <si>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</si>
  <si>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</si>
  <si>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</si>
  <si>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</si>
  <si>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</si>
  <si>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</si>
  <si>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</si>
  <si>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</si>
  <si>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</si>
  <si>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</si>
  <si>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</si>
  <si>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</si>
  <si>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</si>
  <si>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</si>
  <si>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</si>
  <si>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</si>
  <si>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</si>
  <si>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</si>
  <si>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</si>
  <si>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</si>
  <si>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</si>
  <si>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</si>
  <si>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</si>
  <si>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</si>
  <si>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</si>
  <si>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</si>
  <si>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</si>
  <si>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</si>
  <si>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</si>
  <si>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</si>
  <si>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</si>
  <si>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</si>
  <si>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</si>
  <si>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</si>
  <si>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</si>
  <si>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</si>
  <si>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</si>
  <si>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</si>
  <si>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</si>
  <si>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</si>
  <si>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</si>
  <si>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</si>
  <si>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</si>
  <si>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</si>
  <si>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</si>
  <si>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</si>
  <si>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</si>
  <si>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</si>
  <si>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</si>
  <si>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</si>
  <si>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</si>
  <si>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</si>
  <si>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</si>
  <si>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</si>
  <si>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</si>
  <si>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</si>
  <si>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</si>
  <si>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</si>
  <si>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</si>
  <si>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</si>
  <si>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</si>
  <si>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</si>
  <si>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</si>
  <si>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</si>
  <si>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</si>
  <si>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</si>
  <si>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</si>
  <si>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</si>
  <si>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</si>
  <si>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</si>
  <si>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</si>
  <si>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</si>
  <si>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</si>
  <si>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</si>
  <si>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</si>
  <si>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</si>
  <si>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</si>
  <si>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</si>
  <si>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</si>
  <si>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</si>
  <si>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</si>
  <si>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</si>
  <si>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</si>
  <si>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</si>
  <si>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</si>
  <si>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</si>
  <si>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</si>
  <si>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</si>
  <si>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</si>
  <si>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</si>
  <si>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</si>
  <si>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</si>
  <si>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</si>
  <si>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</si>
  <si>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</si>
  <si>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</si>
  <si>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</si>
  <si>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</si>
  <si>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</si>
  <si>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</si>
  <si>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</si>
  <si>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</si>
  <si>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</si>
  <si>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</si>
  <si>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</si>
  <si>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</si>
  <si>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</si>
  <si>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</si>
  <si>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</si>
  <si>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</si>
  <si>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</si>
  <si>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</si>
  <si>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</si>
  <si>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</si>
  <si>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</si>
  <si>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</si>
  <si>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</si>
  <si>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</si>
  <si>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</si>
  <si>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</si>
  <si>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</si>
  <si>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</si>
  <si>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</si>
  <si>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</si>
  <si>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</si>
  <si>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</si>
  <si>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</si>
  <si>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</si>
  <si>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</si>
  <si>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</si>
  <si>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</si>
  <si>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</si>
  <si>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</si>
  <si>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</si>
  <si>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</si>
  <si>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</si>
  <si>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</si>
  <si>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</si>
  <si>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</si>
  <si>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</si>
  <si>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</si>
  <si>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</si>
  <si>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</si>
  <si>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</si>
  <si>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</si>
  <si>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</si>
  <si>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</si>
  <si>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</si>
  <si>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</si>
  <si>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</si>
  <si>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</si>
  <si>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</si>
  <si>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</si>
  <si>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</si>
  <si>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</si>
  <si>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</si>
  <si>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</si>
  <si>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</si>
  <si>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</si>
  <si>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</si>
  <si>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</si>
  <si>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</si>
  <si>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</si>
  <si>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</si>
  <si>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</si>
  <si>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</si>
  <si>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</si>
  <si>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</si>
  <si>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</si>
  <si>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</si>
  <si>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</si>
  <si>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</si>
  <si>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</si>
  <si>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</si>
  <si>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</si>
  <si>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</si>
  <si>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</si>
  <si>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</si>
  <si>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</si>
  <si>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</si>
  <si>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</si>
  <si>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</si>
  <si>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</si>
  <si>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</si>
  <si>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</si>
  <si>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</si>
  <si>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</si>
  <si>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</si>
  <si>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</si>
  <si>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</si>
  <si>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</si>
  <si>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</si>
  <si>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</si>
  <si>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</si>
  <si>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</si>
  <si>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</si>
  <si>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</si>
  <si>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</si>
  <si>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</si>
  <si>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</si>
  <si>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</si>
  <si>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</si>
  <si>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</si>
  <si>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</si>
  <si>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</si>
  <si>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</si>
  <si>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</si>
  <si>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</si>
  <si>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</si>
  <si>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</si>
  <si>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</si>
  <si>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</si>
  <si>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</si>
  <si>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</si>
  <si>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</si>
  <si>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</si>
  <si>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</si>
  <si>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</si>
  <si>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</si>
  <si>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</si>
  <si>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</si>
  <si>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</si>
  <si>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</si>
  <si>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</si>
  <si>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</si>
  <si>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</si>
  <si>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</si>
  <si>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</si>
  <si>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</si>
  <si>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</si>
  <si>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</si>
  <si>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</si>
  <si>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</si>
  <si>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</si>
  <si>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</si>
  <si>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</si>
  <si>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</si>
  <si>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</si>
  <si>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</si>
  <si>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</si>
  <si>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</si>
  <si>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</si>
  <si>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</si>
  <si>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</si>
  <si>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</si>
  <si>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</si>
  <si>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</si>
  <si>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</si>
  <si>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</si>
  <si>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</si>
  <si>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</si>
  <si>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</si>
  <si>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</si>
  <si>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</si>
  <si>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</si>
  <si>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</si>
  <si>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</si>
  <si>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</si>
  <si>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</si>
  <si>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</si>
  <si>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</si>
  <si>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</si>
  <si>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</si>
  <si>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</si>
  <si>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</si>
  <si>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</si>
  <si>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</si>
  <si>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</si>
  <si>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</si>
  <si>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</si>
  <si>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</si>
  <si>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</si>
  <si>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</si>
  <si>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</si>
  <si>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</si>
  <si>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</si>
  <si>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</si>
  <si>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</si>
  <si>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</si>
  <si>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</si>
  <si>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</si>
  <si>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</si>
  <si>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</si>
  <si>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</si>
  <si>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</si>
  <si>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</si>
  <si>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</si>
  <si>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</si>
  <si>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</si>
  <si>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</si>
  <si>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</si>
  <si>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</si>
  <si>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</si>
  <si>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</si>
  <si>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</si>
  <si>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</si>
  <si>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</si>
  <si>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</si>
  <si>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</si>
  <si>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</si>
  <si>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</si>
  <si>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</si>
  <si>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</si>
  <si>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</si>
  <si>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</si>
  <si>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</si>
  <si>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</si>
  <si>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</si>
  <si>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</si>
  <si>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</si>
  <si>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</si>
  <si>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</si>
  <si>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</si>
  <si>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</si>
  <si>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</si>
  <si>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</si>
  <si>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</si>
  <si>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</si>
  <si>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</si>
  <si>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</si>
  <si>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</si>
  <si>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</si>
  <si>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</si>
  <si>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</si>
  <si>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</si>
  <si>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</si>
  <si>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</si>
  <si>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</si>
  <si>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</si>
  <si>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</si>
  <si>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</si>
  <si>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</si>
  <si>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</si>
  <si>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</si>
  <si>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</si>
  <si>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</si>
  <si>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</si>
  <si>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</si>
  <si>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</si>
  <si>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</si>
  <si>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</si>
  <si>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</si>
  <si>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</si>
  <si>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</si>
  <si>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</si>
  <si>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</si>
  <si>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</si>
  <si>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</si>
  <si>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</si>
  <si>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</si>
  <si>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</si>
  <si>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</si>
  <si>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</si>
  <si>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</si>
  <si>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</si>
  <si>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</si>
  <si>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</si>
  <si>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</si>
  <si>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</si>
  <si>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</si>
  <si>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</si>
  <si>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</si>
  <si>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</si>
  <si>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</si>
  <si>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</si>
  <si>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</si>
  <si>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</si>
  <si>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</si>
  <si>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</si>
  <si>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</si>
  <si>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</si>
  <si>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</si>
  <si>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</si>
  <si>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</si>
  <si>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</si>
  <si>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</si>
  <si>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</si>
  <si>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</si>
  <si>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</si>
  <si>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</si>
  <si>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</si>
  <si>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</si>
  <si>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</si>
  <si>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</si>
  <si>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</si>
  <si>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</si>
  <si>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</si>
  <si>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</si>
  <si>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</si>
  <si>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</si>
  <si>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</si>
  <si>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</si>
  <si>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</si>
  <si>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</si>
  <si>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</si>
  <si>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</si>
  <si>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</si>
  <si>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</si>
  <si>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</si>
  <si>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</si>
  <si>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</si>
  <si>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</si>
  <si>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</si>
  <si>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</si>
  <si>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</si>
  <si>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</si>
  <si>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</si>
  <si>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</si>
  <si>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</si>
  <si>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</si>
  <si>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</si>
  <si>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</si>
  <si>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</si>
  <si>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</si>
  <si>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</si>
  <si>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</si>
  <si>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</si>
  <si>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</si>
  <si>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</si>
  <si>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</si>
  <si>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</si>
  <si>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</si>
  <si>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</si>
  <si>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</si>
  <si>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</si>
  <si>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</si>
  <si>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</si>
  <si>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</si>
  <si>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</si>
  <si>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</si>
  <si>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</si>
  <si>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</si>
  <si>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</si>
  <si>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</si>
  <si>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</si>
  <si>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</si>
  <si>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</si>
  <si>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</si>
  <si>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</si>
  <si>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</si>
  <si>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</si>
  <si>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</si>
  <si>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</si>
  <si>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</si>
  <si>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</si>
  <si>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</si>
  <si>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</si>
  <si>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</si>
  <si>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</si>
  <si>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</si>
  <si>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</si>
  <si>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</si>
  <si>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</si>
  <si>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</si>
  <si>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</si>
  <si>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</si>
  <si>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</si>
  <si>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</si>
  <si>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</si>
  <si>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</si>
  <si>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</si>
  <si>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</si>
  <si>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</si>
  <si>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</si>
  <si>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</si>
  <si>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</si>
  <si>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</si>
  <si>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</si>
  <si>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</si>
  <si>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</si>
  <si>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</si>
  <si>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</si>
  <si>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</si>
  <si>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</si>
  <si>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</si>
  <si>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</si>
  <si>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</si>
  <si>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</si>
  <si>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</si>
  <si>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</si>
  <si>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</si>
  <si>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</si>
  <si>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</si>
  <si>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</si>
  <si>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</si>
  <si>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</si>
  <si>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</si>
  <si>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</si>
  <si>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</si>
  <si>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</si>
  <si>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</si>
  <si>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</si>
  <si>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</si>
  <si>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</si>
  <si>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</si>
  <si>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</si>
  <si>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</si>
  <si>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</si>
  <si>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</si>
  <si>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</si>
  <si>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</si>
  <si>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</si>
  <si>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</si>
  <si>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</si>
  <si>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</si>
  <si>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</si>
  <si>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</si>
  <si>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</si>
  <si>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</si>
  <si>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</si>
  <si>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</si>
  <si>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</si>
  <si>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</si>
  <si>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</si>
  <si>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</si>
  <si>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</si>
  <si>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</si>
  <si>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</si>
  <si>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</si>
  <si>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</si>
  <si>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</si>
  <si>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</si>
  <si>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</si>
  <si>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</si>
  <si>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</si>
  <si>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</si>
  <si>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</si>
  <si>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</si>
  <si>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</si>
  <si>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</si>
  <si>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</si>
  <si>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</si>
  <si>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</si>
  <si>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</si>
  <si>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</si>
  <si>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</si>
  <si>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</si>
  <si>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</si>
  <si>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</si>
  <si>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</si>
  <si>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</si>
  <si>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</si>
  <si>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</si>
  <si>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</si>
  <si>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</si>
  <si>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</si>
  <si>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</si>
  <si>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</si>
  <si>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</si>
  <si>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</si>
  <si>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</si>
  <si>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</si>
  <si>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</si>
  <si>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</si>
  <si>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</si>
  <si>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</si>
  <si>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</si>
  <si>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</si>
  <si>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</si>
  <si>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</si>
  <si>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</si>
  <si>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</si>
  <si>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</si>
  <si>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</si>
  <si>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</si>
  <si>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</si>
  <si>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</si>
  <si>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</si>
  <si>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</si>
  <si>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</si>
  <si>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</si>
  <si>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</si>
  <si>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</si>
  <si>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</si>
  <si>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</si>
  <si>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</si>
  <si>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</si>
  <si>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</si>
  <si>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</si>
  <si>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</si>
  <si>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</si>
  <si>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</si>
  <si>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</si>
  <si>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</si>
  <si>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</si>
  <si>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</si>
  <si>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</si>
  <si>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</si>
  <si>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</si>
  <si>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</si>
  <si>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</si>
  <si>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</si>
  <si>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</si>
  <si>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</si>
  <si>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</si>
  <si>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</si>
  <si>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</si>
  <si>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</si>
  <si>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</si>
  <si>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</si>
  <si>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</si>
  <si>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</si>
  <si>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</si>
  <si>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</si>
  <si>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</si>
  <si>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</si>
  <si>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</si>
  <si>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</si>
  <si>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</si>
  <si>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</si>
  <si>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</si>
  <si>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</si>
  <si>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</si>
  <si>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</si>
  <si>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</si>
  <si>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</si>
  <si>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</si>
  <si>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</si>
  <si>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</si>
  <si>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</si>
  <si>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</si>
  <si>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</si>
  <si>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</si>
  <si>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</si>
  <si>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</si>
  <si>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</si>
  <si>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</si>
  <si>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</si>
  <si>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</si>
  <si>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</si>
  <si>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</si>
  <si>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</si>
  <si>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</si>
  <si>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</si>
  <si>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</si>
  <si>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</si>
  <si>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</si>
  <si>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</si>
  <si>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</si>
  <si>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</si>
  <si>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</si>
  <si>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</si>
  <si>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</si>
  <si>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</si>
  <si>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</si>
  <si>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</si>
  <si>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</si>
  <si>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</si>
  <si>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</si>
  <si>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</si>
  <si>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</si>
  <si>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</si>
  <si>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</si>
  <si>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</si>
  <si>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</si>
  <si>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</si>
  <si>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</si>
  <si>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</si>
  <si>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</si>
  <si>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</si>
  <si>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</si>
  <si>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</si>
  <si>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</si>
  <si>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</si>
  <si>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</si>
  <si>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</si>
  <si>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</si>
  <si>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</si>
  <si>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</si>
  <si>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</si>
  <si>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</si>
  <si>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</si>
  <si>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</si>
  <si>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</si>
  <si>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</si>
  <si>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</si>
  <si>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</si>
  <si>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</si>
  <si>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</si>
  <si>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</si>
  <si>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</si>
  <si>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</si>
  <si>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</si>
  <si>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</si>
  <si>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</si>
  <si>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</si>
  <si>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</si>
  <si>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</si>
  <si>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</si>
  <si>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</si>
  <si>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</si>
  <si>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</si>
  <si>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</si>
  <si>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</si>
  <si>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</si>
  <si>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</si>
  <si>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</si>
  <si>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</si>
  <si>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</si>
  <si>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</si>
  <si>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</si>
  <si>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</si>
  <si>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</si>
  <si>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</si>
  <si>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</si>
  <si>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</si>
  <si>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</si>
  <si>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</si>
  <si>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</si>
  <si>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</si>
  <si>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</si>
  <si>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</si>
  <si>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</si>
  <si>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</si>
  <si>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</si>
  <si>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</si>
  <si>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</si>
  <si>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</si>
  <si>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</si>
  <si>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</si>
  <si>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</si>
  <si>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</si>
  <si>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</si>
  <si>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</si>
  <si>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</si>
  <si>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</si>
  <si>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</si>
  <si>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</si>
  <si>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</si>
  <si>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</si>
  <si>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</si>
  <si>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</si>
  <si>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</si>
  <si>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</si>
  <si>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</si>
  <si>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</si>
  <si>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</si>
  <si>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</si>
  <si>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</si>
  <si>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</si>
  <si>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</si>
  <si>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</si>
  <si>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</si>
  <si>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</si>
  <si>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</si>
  <si>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</si>
  <si>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</si>
  <si>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</si>
  <si>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</si>
  <si>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</si>
  <si>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</si>
  <si>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</si>
  <si>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</si>
  <si>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</si>
  <si>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</si>
  <si>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</si>
  <si>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</si>
  <si>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</si>
  <si>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</si>
  <si>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</si>
  <si>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</si>
  <si>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</si>
  <si>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</si>
  <si>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</si>
  <si>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</si>
  <si>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</si>
  <si>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</si>
  <si>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</si>
  <si>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</si>
  <si>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</si>
  <si>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</si>
  <si>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</si>
  <si>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</si>
  <si>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</si>
  <si>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</si>
  <si>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</si>
  <si>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</si>
  <si>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</si>
  <si>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</si>
  <si>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</si>
  <si>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</si>
  <si>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</si>
  <si>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</si>
  <si>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</si>
  <si>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</si>
  <si>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</si>
  <si>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</si>
  <si>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</si>
  <si>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</si>
  <si>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</si>
  <si>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</si>
  <si>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</si>
  <si>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</si>
  <si>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</si>
  <si>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</si>
  <si>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</si>
  <si>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</si>
  <si>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</si>
  <si>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</si>
  <si>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</si>
  <si>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</si>
  <si>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</si>
  <si>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</si>
  <si>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</si>
  <si>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</si>
  <si>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</si>
  <si>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</si>
  <si>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</si>
  <si>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</si>
  <si>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</si>
  <si>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</si>
  <si>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</si>
  <si>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</si>
  <si>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</si>
  <si>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</si>
  <si>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</si>
  <si>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</si>
  <si>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</si>
  <si>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</si>
  <si>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</si>
  <si>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</si>
  <si>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</si>
  <si>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</si>
  <si>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</si>
  <si>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</si>
  <si>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</si>
  <si>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</si>
  <si>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</si>
  <si>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</si>
  <si>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</si>
  <si>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</si>
  <si>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</si>
  <si>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</si>
  <si>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</si>
  <si>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</si>
  <si>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</si>
  <si>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</si>
  <si>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</si>
  <si>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</si>
  <si>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</si>
  <si>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</si>
  <si>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</si>
  <si>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</si>
  <si>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</si>
  <si>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</si>
  <si>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</si>
  <si>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</si>
  <si>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</si>
  <si>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</si>
  <si>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</si>
  <si>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</si>
  <si>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</si>
  <si>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</si>
  <si>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</si>
  <si>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</si>
  <si>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</si>
  <si>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</si>
  <si>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</si>
  <si>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</si>
  <si>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</si>
  <si>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</si>
  <si>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</si>
  <si>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</si>
  <si>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</si>
  <si>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</si>
  <si>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</si>
  <si>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</si>
  <si>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</si>
  <si>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</si>
  <si>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</si>
  <si>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</si>
  <si>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</si>
  <si>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</si>
  <si>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</si>
  <si>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</si>
  <si>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</si>
  <si>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</si>
  <si>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</si>
  <si>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</si>
  <si>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</si>
  <si>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</si>
  <si>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</si>
  <si>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</si>
  <si>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</si>
  <si>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</si>
  <si>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</si>
  <si>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</si>
  <si>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</si>
  <si>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</si>
  <si>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</si>
  <si>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</si>
  <si>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</si>
  <si>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</si>
  <si>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</si>
  <si>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</si>
  <si>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</si>
  <si>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</si>
  <si>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</si>
  <si>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</si>
  <si>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</si>
  <si>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</si>
  <si>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</si>
  <si>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</si>
  <si>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</si>
  <si>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</si>
  <si>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</si>
  <si>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</si>
  <si>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</si>
  <si>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</si>
  <si>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</si>
  <si>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</si>
  <si>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</si>
  <si>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</si>
  <si>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</si>
  <si>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</si>
  <si>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</si>
  <si>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</si>
  <si>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</si>
  <si>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</si>
  <si>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</si>
  <si>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</si>
  <si>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</si>
  <si>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</si>
  <si>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</si>
  <si>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</si>
  <si>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</si>
  <si>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</si>
  <si>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</si>
  <si>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</si>
  <si>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</si>
  <si>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</si>
  <si>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</si>
  <si>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</si>
  <si>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</si>
  <si>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</si>
  <si>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</si>
  <si>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</si>
  <si>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</si>
  <si>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</si>
  <si>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</si>
  <si>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</si>
  <si>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</si>
  <si>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</si>
  <si>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</si>
  <si>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</si>
  <si>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</si>
  <si>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</si>
  <si>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</si>
  <si>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</si>
  <si>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</si>
  <si>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</si>
  <si>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</si>
  <si>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</si>
  <si>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</si>
  <si>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</si>
  <si>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</si>
  <si>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</si>
  <si>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</si>
  <si>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</si>
  <si>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</si>
  <si>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</si>
  <si>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</si>
  <si>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</si>
  <si>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</si>
  <si>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</si>
  <si>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</si>
  <si>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</si>
  <si>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</si>
  <si>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</si>
  <si>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</si>
  <si>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</si>
  <si>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</si>
  <si>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</si>
  <si>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</si>
  <si>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</si>
  <si>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</si>
  <si>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</si>
  <si>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</si>
  <si>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</si>
  <si>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</si>
  <si>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</si>
  <si>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</si>
  <si>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</si>
  <si>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</si>
  <si>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</si>
  <si>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</si>
  <si>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</si>
  <si>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</si>
  <si>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</si>
  <si>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</si>
  <si>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</si>
  <si>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</si>
  <si>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</si>
  <si>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</si>
  <si>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</si>
  <si>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</si>
  <si>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</si>
  <si>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</si>
  <si>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</si>
  <si>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</si>
  <si>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</si>
  <si>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</si>
  <si>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</si>
  <si>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</si>
  <si>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</si>
  <si>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</si>
  <si>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</si>
  <si>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</si>
  <si>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</si>
  <si>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</si>
  <si>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</si>
  <si>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</si>
  <si>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</si>
  <si>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</si>
  <si>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</si>
  <si>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</si>
  <si>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</si>
  <si>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</si>
  <si>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</si>
  <si>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</si>
  <si>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</si>
  <si>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</si>
  <si>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</si>
  <si>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</si>
  <si>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</si>
  <si>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</si>
  <si>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</si>
  <si>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</si>
  <si>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</si>
  <si>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</si>
  <si>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</si>
  <si>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</si>
  <si>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</si>
  <si>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</si>
  <si>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</si>
  <si>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</si>
  <si>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</si>
  <si>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</si>
  <si>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</si>
  <si>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</si>
  <si>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</si>
  <si>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</si>
  <si>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</si>
  <si>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</si>
  <si>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</si>
  <si>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</si>
  <si>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</si>
  <si>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</si>
  <si>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</si>
  <si>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</si>
  <si>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</si>
  <si>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</si>
  <si>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</si>
  <si>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</si>
  <si>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</si>
  <si>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</si>
  <si>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</si>
  <si>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</si>
  <si>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</si>
  <si>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</si>
  <si>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</si>
  <si>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</si>
  <si>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</si>
  <si>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</si>
  <si>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</si>
  <si>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</si>
  <si>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</si>
  <si>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</si>
  <si>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</si>
  <si>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</si>
  <si>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</si>
  <si>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</si>
  <si>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</si>
  <si>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</si>
  <si>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</si>
  <si>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</si>
  <si>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</si>
  <si>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</si>
  <si>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</si>
  <si>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</si>
  <si>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</si>
  <si>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</si>
  <si>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</si>
  <si>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</si>
  <si>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</si>
  <si>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</si>
  <si>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</si>
  <si>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</si>
  <si>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</si>
  <si>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</si>
  <si>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</si>
  <si>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</si>
  <si>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</si>
  <si>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</si>
  <si>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</si>
  <si>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</si>
  <si>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</si>
  <si>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</si>
  <si>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</si>
  <si>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</si>
  <si>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</si>
  <si>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</si>
  <si>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</si>
  <si>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</si>
  <si>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</si>
  <si>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</si>
  <si>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</si>
  <si>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</si>
  <si>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</si>
  <si>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</si>
  <si>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</si>
  <si>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</si>
  <si>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</si>
  <si>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</si>
  <si>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</si>
  <si>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</si>
  <si>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</si>
  <si>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</si>
  <si>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</si>
  <si>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</si>
  <si>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</si>
  <si>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</si>
  <si>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</si>
  <si>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</si>
  <si>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</si>
  <si>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</si>
  <si>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</si>
  <si>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</si>
  <si>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</si>
  <si>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</si>
  <si>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</si>
  <si>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</si>
  <si>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</si>
  <si>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</si>
  <si>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</si>
  <si>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</si>
  <si>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</si>
  <si>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</si>
  <si>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</si>
  <si>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</si>
  <si>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</si>
  <si>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</si>
  <si>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</si>
  <si>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</si>
  <si>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</si>
  <si>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</si>
  <si>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</si>
  <si>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</si>
  <si>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</si>
  <si>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</si>
  <si>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</si>
  <si>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</si>
  <si>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</si>
  <si>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</si>
  <si>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</si>
  <si>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</si>
  <si>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</si>
  <si>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</si>
  <si>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</si>
  <si>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</si>
  <si>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</si>
  <si>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</si>
  <si>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</si>
  <si>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</si>
  <si>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</si>
  <si>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</si>
  <si>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</si>
  <si>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</si>
  <si>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</si>
  <si>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</si>
  <si>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</si>
  <si>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</si>
  <si>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</si>
  <si>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</si>
  <si>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</si>
  <si>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</si>
  <si>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</si>
  <si>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</si>
  <si>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</si>
  <si>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</si>
  <si>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</si>
  <si>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</si>
  <si>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</si>
  <si>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</si>
  <si>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</si>
  <si>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</si>
  <si>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</si>
  <si>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</si>
  <si>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</si>
  <si>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</si>
  <si>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</si>
  <si>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</si>
  <si>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</si>
  <si>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</si>
  <si>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</si>
  <si>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</si>
  <si>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</si>
  <si>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</si>
  <si>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</si>
  <si>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</si>
  <si>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</si>
  <si>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</si>
  <si>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</si>
  <si>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</si>
  <si>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</si>
  <si>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</si>
  <si>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</si>
  <si>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</si>
  <si>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</si>
  <si>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</si>
  <si>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</si>
  <si>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</si>
  <si>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</si>
  <si>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</si>
  <si>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</si>
  <si>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</si>
  <si>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</si>
  <si>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</si>
  <si>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</si>
  <si>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</si>
  <si>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</si>
  <si>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</si>
  <si>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</si>
  <si>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</si>
  <si>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</si>
  <si>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</si>
  <si>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</si>
  <si>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</si>
  <si>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</si>
  <si>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</si>
  <si>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</si>
  <si>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</si>
  <si>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</si>
  <si>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</si>
  <si>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</si>
  <si>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</si>
  <si>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</si>
  <si>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</si>
  <si>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</si>
  <si>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</si>
  <si>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</si>
  <si>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</si>
  <si>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</si>
  <si>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</si>
  <si>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</si>
  <si>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</si>
  <si>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</si>
  <si>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</si>
  <si>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</si>
  <si>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</si>
  <si>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</si>
  <si>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</si>
  <si>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</si>
  <si>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</si>
  <si>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</si>
  <si>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</si>
  <si>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</si>
  <si>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</si>
  <si>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</si>
  <si>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</si>
  <si>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</si>
  <si>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</si>
  <si>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</si>
  <si>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</si>
  <si>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</si>
  <si>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</si>
  <si>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</si>
  <si>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</si>
  <si>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</si>
  <si>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</si>
  <si>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</si>
  <si>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</si>
  <si>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</si>
  <si>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</si>
  <si>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</si>
  <si>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</si>
  <si>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</si>
  <si>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</si>
  <si>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</si>
  <si>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</si>
  <si>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</si>
  <si>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</si>
  <si>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</si>
  <si>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</si>
  <si>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</si>
  <si>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</si>
  <si>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</si>
  <si>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</si>
  <si>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</si>
  <si>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</si>
  <si>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</si>
  <si>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</si>
  <si>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</si>
  <si>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</si>
  <si>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</si>
  <si>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</si>
  <si>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</si>
  <si>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</si>
  <si>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</si>
  <si>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</si>
  <si>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</si>
  <si>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</si>
  <si>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</si>
  <si>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</si>
  <si>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</si>
  <si>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</si>
  <si>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</si>
  <si>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</si>
  <si>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</si>
  <si>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</si>
  <si>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</si>
  <si>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</si>
  <si>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</si>
  <si>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</si>
  <si>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</si>
  <si>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</si>
  <si>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</si>
  <si>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</si>
  <si>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</si>
  <si>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</si>
  <si>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</si>
  <si>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</si>
  <si>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</si>
  <si>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</si>
  <si>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</si>
  <si>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</si>
  <si>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</si>
  <si>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</si>
  <si>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</si>
  <si>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</si>
  <si>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</si>
  <si>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</si>
  <si>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</si>
  <si>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</si>
  <si>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</si>
  <si>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</si>
  <si>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</si>
  <si>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</si>
  <si>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</si>
  <si>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</si>
  <si>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</si>
  <si>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</si>
  <si>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</si>
  <si>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</si>
  <si>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</si>
  <si>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</si>
  <si>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</si>
  <si>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</si>
  <si>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</si>
  <si>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</si>
  <si>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</si>
  <si>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</si>
  <si>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</si>
  <si>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</si>
  <si>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</si>
  <si>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</si>
  <si>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</si>
  <si>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</si>
  <si>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</si>
  <si>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</si>
  <si>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</si>
  <si>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</si>
  <si>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</si>
  <si>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</si>
  <si>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</si>
  <si>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</si>
  <si>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</si>
  <si>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</si>
  <si>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</si>
  <si>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</si>
  <si>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</si>
  <si>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</si>
  <si>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</si>
  <si>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</si>
  <si>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</si>
  <si>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</si>
  <si>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</si>
  <si>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</si>
  <si>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</si>
  <si>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</si>
  <si>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</si>
  <si>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</si>
  <si>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</si>
  <si>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</si>
  <si>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</si>
  <si>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</si>
  <si>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</si>
  <si>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</si>
  <si>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</si>
  <si>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</si>
  <si>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</si>
  <si>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</si>
  <si>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</si>
  <si>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</si>
  <si>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</si>
  <si>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</si>
  <si>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</si>
  <si>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</si>
  <si>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</si>
  <si>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</si>
  <si>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</si>
  <si>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</si>
  <si>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</si>
  <si>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</si>
  <si>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</si>
  <si>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</si>
  <si>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</si>
  <si>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</si>
  <si>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</si>
  <si>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</si>
  <si>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</si>
  <si>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</si>
  <si>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</si>
  <si>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</si>
  <si>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</si>
  <si>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</si>
  <si>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</si>
  <si>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</si>
  <si>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</si>
  <si>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</si>
  <si>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</si>
  <si>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</si>
  <si>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</si>
  <si>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</si>
  <si>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</si>
  <si>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</si>
  <si>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</si>
  <si>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</si>
  <si>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</si>
  <si>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</si>
  <si>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</si>
  <si>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</si>
  <si>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</si>
  <si>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</si>
  <si>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</si>
  <si>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</si>
  <si>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</si>
  <si>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</si>
  <si>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</si>
  <si>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</si>
  <si>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</si>
  <si>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</si>
  <si>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</si>
  <si>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</si>
  <si>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</si>
  <si>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</si>
  <si>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</si>
  <si>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</si>
  <si>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</si>
  <si>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</si>
  <si>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</si>
  <si>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</si>
  <si>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</si>
  <si>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</si>
  <si>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</si>
  <si>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</si>
  <si>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</si>
  <si>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</si>
  <si>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</si>
  <si>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</si>
  <si>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</si>
  <si>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</si>
  <si>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</si>
  <si>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</si>
  <si>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</si>
  <si>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</si>
  <si>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</si>
  <si>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</si>
  <si>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</si>
  <si>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</si>
  <si>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</si>
  <si>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</si>
  <si>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</si>
  <si>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</si>
  <si>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</si>
  <si>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</si>
  <si>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</si>
  <si>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</si>
  <si>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</si>
  <si>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</si>
  <si>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</si>
  <si>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</si>
  <si>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</si>
  <si>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</si>
  <si>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</si>
  <si>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</si>
  <si>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</si>
  <si>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</si>
  <si>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</si>
  <si>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</si>
  <si>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</si>
  <si>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</si>
  <si>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</si>
  <si>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</si>
  <si>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</si>
  <si>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</si>
  <si>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</si>
  <si>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</si>
  <si>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</si>
  <si>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</si>
  <si>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</si>
  <si>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</si>
  <si>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</si>
  <si>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</si>
  <si>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</si>
  <si>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</si>
  <si>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</si>
  <si>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</si>
  <si>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</si>
  <si>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</si>
  <si>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</si>
  <si>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</si>
  <si>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</si>
  <si>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</si>
  <si>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</si>
  <si>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</si>
  <si>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</si>
  <si>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</si>
  <si>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</si>
  <si>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</si>
  <si>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</si>
  <si>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</si>
  <si>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</si>
  <si>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</si>
  <si>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</si>
  <si>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</si>
  <si>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</si>
  <si>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</si>
  <si>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</si>
  <si>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</si>
  <si>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</si>
  <si>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</si>
  <si>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</si>
  <si>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</si>
  <si>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</si>
  <si>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</si>
  <si>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</si>
  <si>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</si>
  <si>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</si>
  <si>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</si>
  <si>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</si>
  <si>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</si>
  <si>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</si>
  <si>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</si>
  <si>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</si>
  <si>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</si>
  <si>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</si>
  <si>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</si>
  <si>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</si>
  <si>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</si>
  <si>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</si>
  <si>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</si>
  <si>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</si>
  <si>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</si>
  <si>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</si>
  <si>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</si>
  <si>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</si>
  <si>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</si>
  <si>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</si>
  <si>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</si>
  <si>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</si>
  <si>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</si>
  <si>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</si>
  <si>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</si>
  <si>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</si>
  <si>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</si>
  <si>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</si>
  <si>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</si>
  <si>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</si>
  <si>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</si>
  <si>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</si>
  <si>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</si>
  <si>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</si>
  <si>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</si>
  <si>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</si>
  <si>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</si>
  <si>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</si>
  <si>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</si>
  <si>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</si>
  <si>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</si>
  <si>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</si>
  <si>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</si>
  <si>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</si>
  <si>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</si>
  <si>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</si>
  <si>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</si>
  <si>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</si>
  <si>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</si>
  <si>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</si>
  <si>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</si>
  <si>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</si>
  <si>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</si>
  <si>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</si>
  <si>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</si>
  <si>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</si>
  <si>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</si>
  <si>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</si>
  <si>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</si>
  <si>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</si>
  <si>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</si>
  <si>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</si>
  <si>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</si>
  <si>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</si>
  <si>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</si>
  <si>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</si>
  <si>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</si>
  <si>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</si>
  <si>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</si>
  <si>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</si>
  <si>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</si>
  <si>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</si>
  <si>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</si>
  <si>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</si>
  <si>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</si>
  <si>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</si>
  <si>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</si>
  <si>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</si>
  <si>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</si>
  <si>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</si>
  <si>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</si>
  <si>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</si>
  <si>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</si>
  <si>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</si>
  <si>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</si>
  <si>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</si>
  <si>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</si>
  <si>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</si>
  <si>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</si>
  <si>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</si>
  <si>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</si>
  <si>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</si>
  <si>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</si>
  <si>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</si>
  <si>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</si>
  <si>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</si>
  <si>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</si>
  <si>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</si>
  <si>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</si>
  <si>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</si>
  <si>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</si>
  <si>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</si>
  <si>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</si>
  <si>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</si>
  <si>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</si>
  <si>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</si>
  <si>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</si>
  <si>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</si>
  <si>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</si>
  <si>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</si>
  <si>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</si>
  <si>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</si>
  <si>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</si>
  <si>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</si>
  <si>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</si>
  <si>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</si>
  <si>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</si>
  <si>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</si>
  <si>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</si>
  <si>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</si>
  <si>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</si>
  <si>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</si>
  <si>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</si>
  <si>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</si>
  <si>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</si>
  <si>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</si>
  <si>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</si>
  <si>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</si>
  <si>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</si>
  <si>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</si>
  <si>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</si>
  <si>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</si>
  <si>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</si>
  <si>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</si>
  <si>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</si>
  <si>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</si>
  <si>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</si>
  <si>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</si>
  <si>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</si>
  <si>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</si>
  <si>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</si>
  <si>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</si>
  <si>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</si>
  <si>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</si>
  <si>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</si>
  <si>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</si>
  <si>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</si>
  <si>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</si>
  <si>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</si>
  <si>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</si>
  <si>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</si>
  <si>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</si>
  <si>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</si>
  <si>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</si>
  <si>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</si>
  <si>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</si>
  <si>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</si>
  <si>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</si>
  <si>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</si>
  <si>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</si>
  <si>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</si>
  <si>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</si>
  <si>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</si>
  <si>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</si>
  <si>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</si>
  <si>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</si>
  <si>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</si>
  <si>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</si>
  <si>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</si>
  <si>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</si>
  <si>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</si>
  <si>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</si>
  <si>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</si>
  <si>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</si>
  <si>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</si>
  <si>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</si>
  <si>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</si>
  <si>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</si>
  <si>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</si>
  <si>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</si>
  <si>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</si>
  <si>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</si>
  <si>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</si>
  <si>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</si>
  <si>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</si>
  <si>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</si>
  <si>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</si>
  <si>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</si>
  <si>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</si>
  <si>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</si>
  <si>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</si>
  <si>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</si>
  <si>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</si>
  <si>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</si>
  <si>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</si>
  <si>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</si>
  <si>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</si>
  <si>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</si>
  <si>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</si>
  <si>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</si>
  <si>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</si>
  <si>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</si>
  <si>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</si>
  <si>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</si>
  <si>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</si>
  <si>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</si>
  <si>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</si>
  <si>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</si>
  <si>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</si>
  <si>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</si>
  <si>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</si>
  <si>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</si>
  <si>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</si>
  <si>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</si>
  <si>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</si>
  <si>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</si>
  <si>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</si>
  <si>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</si>
  <si>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</si>
  <si>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</si>
  <si>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</si>
  <si>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</si>
  <si>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</si>
  <si>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</si>
  <si>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</si>
  <si>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</si>
  <si>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</si>
  <si>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</si>
  <si>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</si>
  <si>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</si>
  <si>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</si>
  <si>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</si>
  <si>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</si>
  <si>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</si>
  <si>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</si>
  <si>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</si>
  <si>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</si>
  <si>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</si>
  <si>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</si>
  <si>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</si>
  <si>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</si>
  <si>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</si>
  <si>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</si>
  <si>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</si>
  <si>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</si>
  <si>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</si>
  <si>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</si>
  <si>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</si>
  <si>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</si>
  <si>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</si>
  <si>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</si>
  <si>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</si>
  <si>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</si>
  <si>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</si>
  <si>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</si>
  <si>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</si>
  <si>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</si>
  <si>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</si>
  <si>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</si>
  <si>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</si>
  <si>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</si>
  <si>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</si>
  <si>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</si>
  <si>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</si>
  <si>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</si>
  <si>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</si>
  <si>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</si>
  <si>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</si>
  <si>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</si>
  <si>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</si>
  <si>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</si>
  <si>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</si>
  <si>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</si>
  <si>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</si>
  <si>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PCM-20251025-00000330</t>
  </si>
  <si>
    <t>team moved need 90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</si>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</sst>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sz val="11"/>
      <color rgb="FF1F3864"/>
      <name val="Calibri"/>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22" fillId="9" borderId="9" xfId="0" applyFont="1" applyFill="1" applyBorder="1" applyAlignment="1">
      <alignment horizontal="center" vertical="center"/>
    </xf>
    <xf numFmtId="0" fontId="36"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3" totalsRowShown="0" headerRowDxfId="174" dataDxfId="173" headerRowBorderDxfId="171" tableBorderDxfId="172" totalsRowBorderDxfId="170">
  <autoFilter ref="A1:L6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 totalsRowShown="0" headerRowDxfId="157" dataDxfId="156" headerRowBorderDxfId="154" tableBorderDxfId="155" totalsRowBorderDxfId="153">
  <autoFilter ref="A1:CJ2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9" totalsRowShown="0" headerRowDxfId="48" dataDxfId="47" headerRowBorderDxfId="45" tableBorderDxfId="46" totalsRowBorderDxfId="44">
  <autoFilter ref="A1:L22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8" totalsRowShown="0" headerRowDxfId="31" dataDxfId="30" headerRowBorderDxfId="28" tableBorderDxfId="29">
  <autoFilter ref="A1:L47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1" totalsRowShown="0" headerRowDxfId="15" dataDxfId="14" headerRowBorderDxfId="12" tableBorderDxfId="13">
  <autoFilter ref="A1:L14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3"/>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292.36072893518576</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11.865740509259922</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2</v>
      </c>
      <c r="D4" s="135" t="s">
        <v>21805</v>
      </c>
      <c r="E4" s="136" t="s">
        <v>38998</v>
      </c>
      <c r="F4" s="137">
        <v>45955.263842592591</v>
      </c>
      <c r="G4" s="138">
        <f ca="1">IFERROR(NOW()-F4,"")</f>
        <v>4.5312268521229271E-2</v>
      </c>
      <c r="H4" s="137">
        <v>45955.253541666665</v>
      </c>
      <c r="I4" s="135" t="str">
        <f>IFERROR(VLOOKUP(D4,DB!A:F,6,0),"")</f>
        <v>Power Cube</v>
      </c>
      <c r="J4" s="135" t="str">
        <f>IFERROR(VLOOKUP(D4,DB!A:G,7,0),"")</f>
        <v>Vandalized+Good</v>
      </c>
      <c r="K4" s="139" t="s">
        <v>39003</v>
      </c>
      <c r="L4" s="140" t="str">
        <f>IFERROR(VLOOKUP(D4,DB!A:I,9,0),"")</f>
        <v>Latis</v>
      </c>
    </row>
    <row r="5" spans="1:15" ht="15" customHeight="1">
      <c r="A5" s="134"/>
      <c r="B5" s="135" t="str">
        <f>IFERROR(VLOOKUP(D5,DB!A:K,11,0),"")</f>
        <v/>
      </c>
      <c r="C5" s="135"/>
      <c r="D5" s="135"/>
      <c r="E5" s="136"/>
      <c r="F5" s="137"/>
      <c r="G5" s="138">
        <f ca="1">IFERROR(NOW()-F5,"")</f>
        <v>45955.309154861112</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45955.309154861112</v>
      </c>
      <c r="H6" s="137"/>
      <c r="I6" s="135" t="str">
        <f>IFERROR(VLOOKUP(D6,DB!A:F,6,0),"")</f>
        <v/>
      </c>
      <c r="J6" s="135" t="str">
        <f>IFERROR(VLOOKUP(D6,DB!A:G,7,0),"")</f>
        <v/>
      </c>
      <c r="K6" s="139"/>
      <c r="L6" s="140" t="str">
        <f>IFERROR(VLOOKUP(D6,DB!A:I,9,0),"")</f>
        <v/>
      </c>
    </row>
    <row r="7" spans="1:15" ht="15" customHeight="1">
      <c r="A7" s="146"/>
      <c r="B7" s="147" t="str">
        <f>IFERROR(VLOOKUP(D7,DB!A:K,11,0),"")</f>
        <v/>
      </c>
      <c r="C7" s="147"/>
      <c r="D7" s="147"/>
      <c r="E7" s="148"/>
      <c r="F7" s="149"/>
      <c r="G7" s="150">
        <f ca="1">IFERROR(NOW()-F7,"")</f>
        <v>45955.309154861112</v>
      </c>
      <c r="H7" s="149"/>
      <c r="I7" s="147" t="str">
        <f>IFERROR(VLOOKUP(D7,DB!A:F,6,0),"")</f>
        <v/>
      </c>
      <c r="J7" s="147" t="str">
        <f>IFERROR(VLOOKUP(D7,DB!A:G,7,0),"")</f>
        <v/>
      </c>
      <c r="K7" s="151"/>
      <c r="L7" s="152" t="str">
        <f>IFERROR(VLOOKUP(D7,DB!A:I,9,0),"")</f>
        <v/>
      </c>
    </row>
    <row r="8" spans="1:15" ht="15" customHeight="1">
      <c r="A8" s="134"/>
      <c r="B8" s="135" t="str">
        <f>IFERROR(VLOOKUP(D8,DB!A:K,11,0),"")</f>
        <v/>
      </c>
      <c r="C8" s="135"/>
      <c r="D8" s="135"/>
      <c r="E8" s="136"/>
      <c r="F8" s="137"/>
      <c r="G8" s="138">
        <f ca="1">IFERROR(NOW()-F8,"")</f>
        <v>45955.309154861112</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45955.309154861112</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45955.309154861112</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45955.309154861112</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45955.309154861112</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45955.309154861112</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45955.309154861112</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45955.309154861112</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45955.309154861112</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45955.309154861112</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45955.309154861112</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45955.309154861112</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45955.309154861112</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45955.309154861112</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45955.309154861112</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45955.309154861112</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45955.309154861112</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45955.309154861112</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45955.309154861112</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45955.309154861112</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45955.309154861112</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45955.309154861112</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45955.309154861112</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45955.309154861112</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45955.309154861112</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45955.309154861112</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45955.309154861112</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45955.309154861112</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45955.309154861112</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45955.309154861112</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45955.309154861112</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45955.309154861112</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45955.309154861112</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45955.309154861112</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45955.309154861112</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45955.309154861112</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45955.309154861112</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45955.309154861112</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45955.309154861112</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45955.309154861112</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45955.309154861112</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45955.309154861112</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45955.309154861112</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45955.309154861112</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45955.309154861112</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45955.309154861112</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45955.309154861112</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45955.309154861112</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45955.309154861112</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45955.309154861112</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45955.309154861112</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45955.309154861112</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45955.309154861112</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45955.309154861112</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45955.309154861112</v>
      </c>
      <c r="H62" s="137"/>
      <c r="I62" s="135" t="str">
        <f>IFERROR(VLOOKUP(D62,DB!A:F,6,0),"")</f>
        <v/>
      </c>
      <c r="J62" s="135" t="str">
        <f>IFERROR(VLOOKUP(D62,DB!A:G,7,0),"")</f>
        <v/>
      </c>
      <c r="K62" s="139"/>
      <c r="L62" s="140" t="str">
        <f>IFERROR(VLOOKUP(D62,DB!A:I,9,0),"")</f>
        <v/>
      </c>
    </row>
    <row r="63" spans="1:12" ht="15" customHeight="1">
      <c r="A63" s="146"/>
      <c r="B63" s="147" t="str">
        <f>IFERROR(VLOOKUP(D63,DB!A:K,11,0),"")</f>
        <v/>
      </c>
      <c r="C63" s="147"/>
      <c r="D63" s="147"/>
      <c r="E63" s="148"/>
      <c r="F63" s="149"/>
      <c r="G63" s="150">
        <f ca="1">IFERROR(NOW()-F63,"")</f>
        <v>45955.309154861112</v>
      </c>
      <c r="H63" s="149"/>
      <c r="I63" s="147" t="str">
        <f>IFERROR(VLOOKUP(D63,DB!A:F,6,0),"")</f>
        <v/>
      </c>
      <c r="J63" s="147" t="str">
        <f>IFERROR(VLOOKUP(D63,DB!A:G,7,0),"")</f>
        <v/>
      </c>
      <c r="K63" s="151"/>
      <c r="L63" s="152" t="str">
        <f>IFERROR(VLOOKUP(D63,DB!A:I,9,0),"")</f>
        <v/>
      </c>
    </row>
  </sheetData>
  <customSheetViews>
    <customSheetView guid="{F6042A99-DD27-4453-835D-0834D95730CC}" filter="1" showAutoFilter="1">
      <pageMargins left="0" right="0" top="0" bottom="0" header="0" footer="0"/>
      <autoFilter ref="B1:M1" xr:uid="{1CBFF87C-3E21-4D9D-BBFB-B4623360E472}"/>
    </customSheetView>
  </customSheetViews>
  <dataValidations count="2">
    <dataValidation allowBlank="1" showInputMessage="1" showErrorMessage="1" sqref="E1" xr:uid="{5DBA255D-CDD9-49FB-AD3C-AF70AB4EE696}"/>
    <dataValidation type="list" allowBlank="1" showInputMessage="1" showErrorMessage="1" sqref="E2:E6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
  <sheetViews>
    <sheetView tabSelected="1" workbookViewId="0">
      <selection activeCell="I8" sqref="I8"/>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130.30931689815043</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10.813379398146935</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c r="C5" s="18"/>
      <c r="D5" s="164"/>
      <c r="E5" s="87"/>
      <c r="F5" s="116"/>
      <c r="G5" s="117"/>
      <c r="H5" s="116"/>
      <c r="I5" s="18"/>
      <c r="J5" s="18"/>
      <c r="K5" s="19"/>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45955.309154861112</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45955.309154861112</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45955.309154861112</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45955.309154861112</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45955.309154861112</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45955.309154861112</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45955.309154861112</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45955.309154861112</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45955.309154861112</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45955.309154861112</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45955.309154861112</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45955.309154861112</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45955.309154861112</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45955.309154861112</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45955.309154861112</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45955.309154861112</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sheetData>
  <dataValidations count="2">
    <dataValidation allowBlank="1" showInputMessage="1" showErrorMessage="1" sqref="E1" xr:uid="{4D935161-CDD3-4592-B877-3FB59C99E142}"/>
    <dataValidation type="list" allowBlank="1" showInputMessage="1" showErrorMessage="1" sqref="E3:E2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45955.309154861112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45955.309154861112</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45955.309154861112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45955.309154861112</v>
      </c>
      <c r="H5" s="22"/>
      <c r="I5" s="19" t="s">
        <v>39088</v>
      </c>
      <c r="J5" s="18" t="str">
        <f>IFERROR(VLOOKUP(D5,DB!A:G,7,0),"")</f>
        <v/>
      </c>
      <c r="K5" s="46"/>
      <c r="L5" s="23" t="str">
        <f>IFERROR(VLOOKUP(D5,DB!A:I,9,0),"")</f>
        <v/>
      </c>
    </row>
    <row r="6" spans="1:13" ht="15" customHeight="1">
      <c r="A6" s="19"/>
      <c r="B6" s="63" t="str">
        <f>IFERROR(VLOOKUP(D6,DB!A:K,11,0),"")</f>
        <v/>
      </c>
      <c r="C6" s="18"/>
      <c r="D6" s="18"/>
      <c r="E6" s="18"/>
      <c r="F6" s="20"/>
      <c r="G6" s="21">
        <f t="shared" ca="1" si="0"/>
        <v>45955.309154861112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45955.309154861112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45955.309154861112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45955.309154861112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45955.309154861112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45955.309154861112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45955.309154861112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45955.309154861112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45955.309154861112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45955.309154861112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45955.309154861112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45955.309154861112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45955.309154861112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45955.309154861112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45955.309154861112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45955.309154861112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45955.309154861112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45955.309154861112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45955.309154861112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45955.309154861112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45955.309154861112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45955.309154861112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45955.309154861112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45955.309154861112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45955.309154861112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45955.309154861112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45955.309154861112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45955.309154861112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45955.309154861112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45955.309154861112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45955.309154861112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45955.309154861112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45955.309154861112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45955.309154861112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45955.309154861112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45955.309154861112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45955.309154861112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45955.309154861112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45955.309154861112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45955.309154861112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45955.309154861112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45955.309154861112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45955.309154861112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45955.309154861112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45955.309154861112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45955.309154861112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45955.309154861112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45955.309154861112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45955.309154861112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45955.309154861112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45955.309154861112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45955.309154861112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45955.309154861112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45955.309154861112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45955.309154861112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45955.309154861112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45955.309154861112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45955.309154861112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45955.309154861112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45955.309154861112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45955.309154861112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45955.309154861112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45955.309154861112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45955.309154861112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45955.309154861112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45955.309154861112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45955.309154861112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45955.309154861112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45955.309154861112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45955.309154861112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45955.309154861112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45955.309154861112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45955.309154861112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45955.309154861112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45955.309154861112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45955.309154861112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45955.309154861112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45955.309154861112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45955.309154861112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45955.309154861112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45955.309154861112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45955.309154861112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45955.309154861112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45955.309154861112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45955.309154861112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45955.309154861112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45955.309154861112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45955.309154861112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45955.309154861112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45955.309154861112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45955.309154861112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45955.309154861112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45955.309154861112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45955.309154861112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45955.309154861112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45955.309154861112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45955.309154861112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45955.309154861112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45955.309154861112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45955.309154861112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45955.309154861112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45955.309154861112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45955.309154861112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45955.309154861112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45955.309154861112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45955.309154861112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45955.309154861112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45955.309154861112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45955.309154861112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45955.309154861112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45955.309154861112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45955.309154861112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45955.309154861112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45955.309154861112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45955.309154861112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45955.309154861112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45955.309154861112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45955.309154861112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45955.309154861112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45955.309154861112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45955.309154861112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45955.309154861112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45955.309154861112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45955.309154861112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45955.309154861112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45955.309154861112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45955.309154861112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45955.309154861112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45955.309154861112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45955.309154861112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45955.309154861112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45955.309154861112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45955.309154861112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45955.309154861112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45955.309154861112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45955.309154861112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45955.309154861112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45955.309154861112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45955.309154861112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45955.309154861112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45955.309154861112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45955.309154861112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45955.309154861112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45955.309154861112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45955.309154861112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45955.309154861112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45955.309154861112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45955.309154861112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45955.309154861112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45955.309154861112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45955.309154861112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45955.309154861112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45955.309154861112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45955.309154861112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45955.309154861112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45955.309154861112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45955.309154861112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45955.309154861112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45955.309154861112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45955.309154861112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45955.309154861112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45955.309154861112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45955.309154861112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45955.309154861112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45955.309154861112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45955.309154861112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45955.309154861112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45955.309154861112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45955.309154861112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45955.309154861112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45955.309154861112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45955.309154861112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45955.309154861112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45955.309154861112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45955.309154861112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45955.309154861112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45955.309154861112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45955.309154861112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45955.309154861112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45955.309154861112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45955.309154861112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45955.309154861112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45955.309154861112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45955.309154861112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45955.309154861112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45955.309154861112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45955.309154861112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45955.309154861112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45955.309154861112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45955.309154861112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45955.309154861112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45955.309154861112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45955.309154861112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45955.309154861112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45955.309154861112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45955.309154861112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45955.309154861112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45955.309154861112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45955.309154861112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45955.309154861112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45955.309154861112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45955.309154861112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45955.309154861112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45955.309154861112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45955.309154861112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45955.309154861112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45955.309154861112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45955.309154861112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45955.309154861112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45955.309154861112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45955.309154861112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45955.309154861112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45955.309154861112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45955.309154861112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45955.309154861112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45955.309154861112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45955.309154861112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45955.309154861112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45955.309154861112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45955.309154861112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45955.309154976851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45955.309154976851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45955.309154976851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45955.309154976851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45955.309154976851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45955.309154976851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45955.309154976851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45955.309154976851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45955.309154976851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45955.309154976851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45955.309154976851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45955.309154976851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45955.309154976851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45955.309154976851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45955.309154976851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45955.309154976851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45955.309154976851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45955.309154976851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45955.309154976851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45955.309154976851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45955.309154976851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45955.309154976851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45955.309154976851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45955.309154976851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45955.309154976851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45955.309154976851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45955.309154976851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45955.309154976851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45955.309154976851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45955.309154976851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45955.309154976851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45955.309154976851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45955.309154976851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45955.309154976851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45955.309154976851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45955.309154976851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45955.309154976851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45955.309154976851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45955.309154976851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45955.309154976851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45955.309154976851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45955.309154976851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45955.309154976851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45955.309154976851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45955.309154976851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45955.309154976851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45955.309154976851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45955.309154976851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45955.309154976851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45955.309154976851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45955.309154976851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45955.309154976851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45955.309154976851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45955.309154976851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45955.309154976851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45955.309154976851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45955.309154976851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45955.309154976851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45955.309154976851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45955.309154976851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45955.309154976851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45955.309154976851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45955.309154976851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45955.309154976851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45955.309154976851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45955.309154976851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45955.309154976851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45955.309154976851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45955.309154976851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45955.309154976851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45955.309154976851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45955.309154976851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45955.309154976851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45955.309154976851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45955.309154976851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45955.309154976851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45955.309154976851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45955.309154976851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45955.309154976851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45955.309154976851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45955.309154976851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45955.309154976851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45955.309154976851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45955.309154976851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45955.309154976851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45955.309154976851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45955.309154976851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45955.309154976851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45955.309154976851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45955.309154976851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45955.309154976851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45955.309154976851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45955.309154976851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45955.309154976851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45955.309154976851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45955.309154976851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45955.309154976851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45955.309154976851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45955.309154976851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45955.309154976851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45955.309154976851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45955.309154976851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45955.309154976851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45955.309154976851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45955.309154976851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45955.309154976851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45955.309154976851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45955.309154976851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45955.309154976851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45955.309154976851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45955.309154976851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45955.309154976851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45955.309154976851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45955.309154976851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45955.309154976851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45955.309154976851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45955.309154976851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45955.309154976851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45955.309154976851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45955.309154976851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45955.309154976851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45955.309154976851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45955.309154976851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45955.309154976851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45955.309154976851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45955.309154976851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45955.309154976851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45955.309154976851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45955.309154976851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45955.309154976851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45955.309154976851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45955.309154976851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45955.309154976851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45955.309154976851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45955.309154976851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45955.309154976851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45955.309154976851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45955.309154976851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45955.309154976851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45955.309154976851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45955.309154976851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45955.309154976851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45955.309154976851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45955.309154976851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45955.309154976851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45955.309154976851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45955.309154976851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45955.309154976851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45955.309154976851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45955.309154976851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45955.309154976851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45955.309154976851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45955.309154976851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45955.309154976851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45955.309154976851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45955.309154976851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45955.309154976851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45955.309154976851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45955.309154976851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45955.309154976851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45955.309154976851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45955.309154976851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45955.309154976851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45955.309154976851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45955.309154976851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45955.309154976851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45955.309154976851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45955.309154976851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45955.309154976851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45955.309154976851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45955.309154976851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45955.309154976851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45955.309154976851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45955.309154976851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45955.309154976851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45955.309154976851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45955.309154976851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45955.309154976851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45955.309154976851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45955.309154976851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45955.309154976851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45955.309154976851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45955.309154976851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45955.309154976851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45955.309154976851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45955.309154976851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45955.309154976851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45955.309154976851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45955.309154976851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45955.309154976851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45955.309154976851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45955.309154976851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45955.309154976851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45955.309154976851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45955.309154976851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45955.309154976851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45955.309154976851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45955.309154976851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45955.309154976851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45955.309154976851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45955.309154976851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45955.309154976851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45955.309154976851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45955.309154976851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45955.309154976851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45955.309154976851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45955.309154976851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45955.309154976851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45955.309154976851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45955.309154976851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45955.309154976851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45955.309154976851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45955.309154976851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45955.309154976851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45955.309154976851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45955.309154976851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45955.309154976851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45955.309154976851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45955.309154976851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45955.309154976851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45955.309154976851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45955.309154976851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45955.309154976851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45955.309154976851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45955.309154976851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45955.309154976851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45955.309154976851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45955.309154976851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45955.309154976851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45955.309154976851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45955.309154976851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45955.309154976851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45955.309154976851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45955.309154976851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45955.309154976851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45955.309154976851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45955.309154976851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45955.309154976851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45955.309154976851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45955.309154976851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45955.309154976851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45955.309154976851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45955.309154976851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45955.309154976851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45955.309154976851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45955.309154976851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45955.309154976851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45955.309154976851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45955.309154976851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45955.309154976851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45955.309154976851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45955.309154976851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45955.309154976851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45955.309154976851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45955.309154976851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45955.309154976851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45955.309154976851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45955.309154976851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45955.309154976851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45955.309154976851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45955.309154976851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45955.309154976851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45955.309154976851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45955.309154976851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45955.309154976851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45955.309154976851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45955.309154976851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45955.309154976851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45955.309154976851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45955.309154976851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45955.309154976851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45955.309154976851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45955.309154976851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45955.309154976851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45955.309154976851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45955.309154976851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45955.309154976851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45955.309154976851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45955.309154976851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45955.309154976851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45955.309154976851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45955.309154976851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45955.309154976851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45955.309154976851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45955.309154976851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45955.309154976851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45955.309154976851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45955.309154976851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45955.309154976851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45955.309154976851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45955.309154976851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45955.309154976851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45955.309154976851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45955.309154976851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45955.309154976851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45955.309154976851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45955.309154976851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45955.309154976851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45955.309154976851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45955.309154976851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45955.309154976851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45955.309154976851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45955.309154976851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45955.309154976851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45955.309154976851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45955.309154976851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45955.309154976851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45955.309154976851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45955.309154976851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45955.309154976851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45955.309154976851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45955.309154976851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45955.309154976851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45955.309154976851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45955.309154976851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45955.309154976851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45955.309154976851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45955.309154976851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45955.309154976851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45955.309154976851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45955.309154976851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45955.309154976851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45955.309154976851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45955.309154976851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45955.309154976851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45955.309154976851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45955.309154976851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45955.309154976851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45955.309154976851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45955.309154976851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45955.309154976851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45955.309154976851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45955.309154976851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45955.309154976851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45955.309154976851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45955.309154976851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45955.309154976851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45955.309154976851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45955.309154976851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45955.309154976851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45955.309154976851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45955.309154976851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45955.309154976851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45955.309154976851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45955.309154976851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45955.309154976851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45955.309154976851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45955.309154976851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45955.309154976851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45955.309154976851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45955.309154976851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45955.309154976851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45955.309154976851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45955.309154976851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45955.309154976851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45955.309154976851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45955.309154976851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45955.309154976851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45955.309154976851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45955.309154976851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45955.309154976851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45955.309154976851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45955.309154976851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45955.309154976851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45955.309154976851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45955.309154976851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45955.309154976851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45955.309154976851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45955.309154976851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45955.309154976851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45955.309154976851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45955.309154976851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45955.309154976851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45955.309154976851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45955.309154976851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45955.309154976851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45955.309154976851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45955.309154976851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45955.309154976851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45955.309154976851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45955.309154976851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45955.309154976851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45955.309154976851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45955.309154976851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45955.309154976851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45955.309154976851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45955.309154976851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45955.309154976851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45955.309154976851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45955.309154976851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45955.309154976851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45955.309154976851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45955.309154976851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45955.309154976851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45955.309154976851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45955.309154976851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45955.309154976851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45955.309154976851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45955.309154976851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45955.309154976851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45955.309154976851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45955.309154976851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45955.309154976851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45955.309154976851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45955.309154976851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45955.309154976851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45955.309154976851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45955.309154976851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45955.309154976851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45955.309154976851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45955.309154976851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45955.309154976851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45955.309154976851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45955.309154976851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45955.309154976851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45955.309154976851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45955.309154976851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45955.309154976851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45955.309154976851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45955.309154976851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45955.309154976851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45955.309154976851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45955.309154976851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45955.309154976851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45955.309154976851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45955.309154976851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45955.309154976851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45955.309154976851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45955.309154976851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45955.309154976851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45955.309154976851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45955.309154976851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45955.309154976851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45955.309154976851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45955.309154976851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45955.309154976851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45955.309154976851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45955.309154976851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45955.309154976851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45955.309154976851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45955.309154976851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45955.309154976851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45955.309154976851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45955.309154976851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45955.309154976851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45955.309154976851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45955.309154976851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45955.309154976851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45955.309154976851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45955.309154976851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45955.309154976851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45955.309154976851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45955.309154976851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45955.309154976851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45955.309154976851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45955.309154976851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45955.309154976851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45955.309154976851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45955.309154976851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45955.309154976851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45955.309154976851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45955.309154976851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45955.309154976851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45955.309154976851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45955.309154976851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45955.309154976851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45955.309154976851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45955.309154976851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45955.309154976851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45955.309154976851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45955.309154976851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45955.309154976851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45955.309154976851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45955.309154976851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45955.309154976851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45955.309154976851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45955.309154976851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45955.309154976851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45955.309154976851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45955.309154976851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45955.309154976851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45955.309154976851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45955.309154976851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45955.309154976851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45955.309154976851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45955.309154976851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45955.309154976851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45955.309154976851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45955.309154976851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45955.309154976851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45955.309154976851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45955.309154976851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45955.309154976851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45955.309154976851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45955.309154976851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45955.309154976851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45955.309154976851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45955.309154976851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45955.309154976851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45955.309154976851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45955.309154976851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45955.309154976851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45955.309154976851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45955.309154976851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45955.309154976851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45955.309154976851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45955.309154976851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45955.309154976851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45955.309154976851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45955.309154976851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45955.309154976851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45955.309154976851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45955.309154976851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45955.309154976851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45955.309154976851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45955.309154976851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45955.309154976851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45955.309154976851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45955.309154976851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45955.309154976851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45955.309154976851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45955.309154976851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45955.309154976851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45955.309154976851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45955.309154976851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45955.309154976851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45955.309154976851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45955.309154976851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45955.309154976851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45955.309154976851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45955.309154976851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45955.309154976851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45955.309154976851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45955.309154976851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45955.309154976851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45955.309154976851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45955.309154976851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45955.309154976851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45955.309154976851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45955.309154976851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45955.309154976851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45955.309154976851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45955.309154976851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45955.309154976851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45955.309154976851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45955.309154976851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45955.309154976851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45955.309154976851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45955.309154976851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45955.309154976851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45955.309154976851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45955.309154976851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45955.309154976851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45955.309154976851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45955.309154976851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45955.309154976851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45955.309154976851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45955.309154976851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45955.309154976851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45955.309154976851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45955.309154976851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45955.309154976851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45955.309154976851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45955.309154976851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45955.309154976851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45955.309154976851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45955.309154976851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45955.309154976851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45955.309154976851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45955.309154976851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45955.309154976851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45955.309154976851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45955.309154976851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45955.309154976851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45955.309154976851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45955.309154976851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45955.309154976851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45955.309154976851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45955.309154976851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45955.309154976851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45955.309154976851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45955.309154976851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45955.309154976851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45955.309154976851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45955.309154976851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45955.309154976851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45955.309154976851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45955.309154976851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45955.309154976851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45955.309154976851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45955.309154976851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45955.309154976851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45955.309154976851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45955.309154976851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45955.309154976851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45955.309154976851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45955.309154976851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45955.309154976851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45955.309154976851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45955.309154976851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45955.309154976851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45955.309154976851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45955.309154976851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45955.309154976851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45955.309154976851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45955.309154976851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45955.309154976851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45955.309154976851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45955.309154976851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45955.309154976851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45955.309154976851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45955.309154976851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45955.309154976851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45955.309154976851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45955.309154976851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45955.309154976851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45955.309154976851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45955.309154976851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45955.309154976851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45955.309154976851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45955.309154976851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45955.309154976851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45955.309154976851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45955.309154976851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45955.309154976851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45955.309154976851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45955.309154976851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45955.309154976851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45955.309154976851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45955.309154976851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45955.309154976851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45955.309154976851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45955.309154976851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45955.309154976851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45955.309154976851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45955.309154976851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45955.309154976851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45955.309154976851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45955.309154976851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45955.309154976851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45955.309154976851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45955.309154976851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45955.309154976851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45955.309154976851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45955.309154976851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45955.309154976851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45955.309154976851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45955.309154976851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45955.309154976851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45955.309154976851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45955.309154976851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45955.309154976851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45955.309154976851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45955.309154976851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45955.309154976851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45955.309154976851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45955.309154976851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45955.309154976851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45955.309154976851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45955.309154976851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45955.309154976851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45955.309154976851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45955.309154976851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45955.309154976851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45955.309154976851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45955.309154976851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45955.309154976851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45955.309154976851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45955.309154976851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45955.309154976851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45955.309154976851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45955.309154976851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45955.309154976851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45955.309154976851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45955.309154976851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45955.309154976851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45955.309154976851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45955.309154976851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45955.309154976851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45955.309154976851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45955.309154976851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45955.309154976851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45955.309154976851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45955.309154976851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45955.309154976851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45955.309154976851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45955.309154976851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45955.309154976851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45955.309154976851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45955.309154976851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45955.309154976851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45955.309154976851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45955.309154976851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45955.309154976851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45955.309154976851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45955.309154976851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45955.309154976851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45955.309154976851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45955.309154976851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45955.309154976851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45955.309154976851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45955.309154976851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45955.309154976851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45955.309154976851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45955.309154976851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45955.309154976851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45955.309154976851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45955.309154976851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45955.309154976851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45955.309154976851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45955.309154976851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45955.309154976851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45955.309154976851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45955.309154976851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45955.309154976851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45955.309154976851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45955.309154976851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45955.309154976851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45955.309154976851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45955.309154976851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45955.309154976851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45955.309154976851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45955.309154976851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45955.309154976851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45955.309154976851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45955.309154976851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45955.309154976851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45955.309154976851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45955.309154976851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45955.309154976851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45955.309154976851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45955.309154976851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45955.309154976851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45955.309154976851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45955.309154976851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45955.309154976851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45955.309154976851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45955.309154976851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45955.309154976851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45955.309154976851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45955.309154976851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45955.309154976851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45955.309154976851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45955.309154976851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45955.309154976851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45955.309154976851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45955.309154976851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45955.309154976851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45955.309154976851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45955.309154976851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45955.309154976851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45955.309154976851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45955.309154976851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45955.309154976851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45955.309154976851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45955.309154976851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45955.309154976851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45955.309154976851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45955.309154976851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45955.309154976851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45955.309154976851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45955.309154976851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45955.309154976851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45955.309154976851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45955.309154976851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45955.309154976851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45955.309154976851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45955.309154976851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45955.309154976851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45955.309154976851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45955.309154976851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45955.309154976851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45955.309154976851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45955.309154976851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45955.309154976851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45955.309154976851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45955.309154976851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45955.309154976851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45955.309154976851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45955.309154976851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45955.309154976851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45955.309154976851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45955.309154976851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45955.309154976851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45955.309154976851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45955.309154976851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45955.309154976851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45955.309154976851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45955.309154976851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45955.309154976851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45955.309154976851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45955.309154976851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45955.309154976851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45955.309154976851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45955.309154976851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45955.309154976851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45955.309154976851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45955.309154976851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45955.309154976851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45955.309154976851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45955.309154976851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45955.309154976851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45955.309154976851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45955.309154976851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45955.309154976851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45955.309154976851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45955.309154976851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45955.309154976851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45955.309154976851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45955.309154976851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45955.309154976851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45955.309154976851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45955.309154976851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45955.309154976851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45955.309154976851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45955.309154976851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45955.309154976851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45955.309154976851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45955.309154976851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45955.309154976851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45955.309154976851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45955.309154976851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45955.309154976851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45955.309154976851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45955.309154976851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45955.309154976851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45955.309154976851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45955.309154976851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45955.309154976851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45955.309154976851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45955.309154976851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45955.309154976851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45955.309154976851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45955.309154976851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45955.309154976851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45955.309154976851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45955.309154976851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45955.309154976851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45955.309154976851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45955.309154976851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45955.309154976851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45955.309154976851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45955.309154976851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45955.309154976851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45955.309154976851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45955.309154976851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45955.309154976851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45955.309154976851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45955.309154976851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45955.309154976851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45955.309154976851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45955.309154976851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45955.309154976851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45955.309154976851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45955.309154976851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45955.309154976851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45955.309154976851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45955.309154976851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45955.309154976851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45955.309154976851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45955.309154976851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45955.309154976851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45955.309154976851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45955.309154976851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45955.309154976851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45955.309154976851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45955.309154976851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45955.309154976851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45955.309154976851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45955.309154976851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45955.309154976851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45955.309154976851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45955.309154976851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45955.309154976851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45955.309154976851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45955.309154976851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45955.309154976851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45955.309154976851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45955.309154976851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45955.309154976851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45955.309154976851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45955.309154976851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45955.309154976851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45955.309154976851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45955.309154976851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45955.309154976851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45955.309154976851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45955.309154976851</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45955.309154976851</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45955.309154976851</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45955.309154976851</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45955.309154976851</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45955.309154976851</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45955.309154976851</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45955.309154976851</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45955.309154976851</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45955.309154976851</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9"/>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251.8284372685157</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7" t="s">
        <v>27420</v>
      </c>
      <c r="E3" s="99" t="s">
        <v>38998</v>
      </c>
      <c r="F3" s="124">
        <v>45953.634722222225</v>
      </c>
      <c r="G3" s="125">
        <f ca="1">IFERROR(NOW()-F3,"")</f>
        <v>1.6744326388870832</v>
      </c>
      <c r="H3" s="124">
        <v>45953.546631944446</v>
      </c>
      <c r="I3" s="120" t="str">
        <f>IFERROR(VLOOKUP(D3,DB!A:F,6,0),"")</f>
        <v>SCECO</v>
      </c>
      <c r="J3" s="120" t="str">
        <f>IFERROR(VLOOKUP(D3,DB!A:G,7,0),"")</f>
        <v>Dead</v>
      </c>
      <c r="K3" s="126" t="s">
        <v>39092</v>
      </c>
      <c r="L3" s="122" t="str">
        <f>IFERROR(VLOOKUP(D3,DB!A:I,9,0),"")</f>
        <v>Latis</v>
      </c>
    </row>
    <row r="4" spans="1:16" ht="15" customHeight="1">
      <c r="A4" s="120"/>
      <c r="B4" s="120" t="str">
        <f>IFERROR(VLOOKUP(D4,DB!A:K,11,0),"")</f>
        <v/>
      </c>
      <c r="C4" s="121"/>
      <c r="D4" s="94"/>
      <c r="E4" s="99"/>
      <c r="F4" s="124"/>
      <c r="G4" s="125">
        <f ca="1">IFERROR(NOW()-F4,"")</f>
        <v>45955.309154861112</v>
      </c>
      <c r="H4" s="124"/>
      <c r="I4" s="120" t="str">
        <f>IFERROR(VLOOKUP(D4,DB!A:F,6,0),"")</f>
        <v/>
      </c>
      <c r="J4" s="120" t="str">
        <f>IFERROR(VLOOKUP(D4,DB!A:G,7,0),"")</f>
        <v/>
      </c>
      <c r="K4" s="126"/>
      <c r="L4" s="122" t="str">
        <f>IFERROR(VLOOKUP(D4,DB!A:I,9,0),"")</f>
        <v/>
      </c>
    </row>
    <row r="5" spans="1:16" ht="15" customHeight="1">
      <c r="A5" s="120"/>
      <c r="B5" s="120" t="str">
        <f>IFERROR(VLOOKUP(D5,DB!A:K,11,0),"")</f>
        <v/>
      </c>
      <c r="C5" s="121"/>
      <c r="D5" s="122"/>
      <c r="E5" s="99"/>
      <c r="F5" s="124"/>
      <c r="G5" s="125">
        <f ca="1">IFERROR(NOW()-F5,"")</f>
        <v>45955.309154861112</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45955.309154861112</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45955.309154861112</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45955.309154861112</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45955.309154861112</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45955.309154861112</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45955.309154861112</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94"/>
      <c r="E12" s="99"/>
      <c r="F12" s="124"/>
      <c r="G12" s="125">
        <f ca="1">IFERROR(NOW()-F12,"")</f>
        <v>45955.309154861112</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45955.309154861112</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62"/>
      <c r="E14" s="99"/>
      <c r="F14" s="124"/>
      <c r="G14" s="125">
        <f ca="1">IFERROR(NOW()-F14,"")</f>
        <v>45955.309154861112</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45955.309154861112</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45955.309154861112</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63"/>
      <c r="E17" s="99"/>
      <c r="F17" s="124"/>
      <c r="G17" s="125">
        <f ca="1">IFERROR(NOW()-F17,"")</f>
        <v>45955.309154861112</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45955.309154861112</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45955.309154861112</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45955.309154861112</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45955.309154861112</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45955.309154861112</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45955.309154861112</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45955.309154861112</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45955.309154861112</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45955.309154861112</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45955.309154861112</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45955.309154861112</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45955.309154861112</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45955.309154861112</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45955.309154861112</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45955.309154861112</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45955.309154861112</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45955.309154861112</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45955.309154861112</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45955.309154861112</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45955.309154861112</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45955.309154861112</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45955.309154861112</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45955.309154861112</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45955.309154861112</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45955.309154861112</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45955.309154861112</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45955.309154861112</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45955.309154861112</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45955.309154861112</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45955.309154861112</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45955.309154861112</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45955.309154861112</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45955.309154861112</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45955.309154861112</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45955.309154861112</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45955.309154861112</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45955.309154861112</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45955.309154861112</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45955.309154861112</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45955.309154861112</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45955.309154861112</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45955.309154861112</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45955.309154861112</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45955.309154861112</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45955.309154861112</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45955.309154861112</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45955.309154861112</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45955.309154861112</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45955.309154861112</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45955.309154861112</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45955.309154861112</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45955.309154861112</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45955.309154861112</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45955.309154861112</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45955.309154861112</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45955.309154861112</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45955.309154861112</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45955.309154861112</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45955.309154861112</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45955.309154861112</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45955.309154861112</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45955.309154861112</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45955.309154861112</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45955.309154861112</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45955.309154861112</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45955.309154861112</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45955.309154861112</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45955.309154861112</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45955.309154861112</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45955.309154861112</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45955.309154861112</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45955.309154861112</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45955.309154861112</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45955.309154861112</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45955.309154861112</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45955.309154861112</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45955.309154861112</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45955.309154861112</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45955.309154861112</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45955.309154861112</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45955.309154861112</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45955.309154861112</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45955.309154861112</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45955.309154861112</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45955.309154861112</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45955.309154861112</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45955.309154861112</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45955.309154861112</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45955.309154861112</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45955.309154861112</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45955.309154861112</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45955.309154861112</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45955.309154861112</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45955.309154861112</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45955.309154861112</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45955.309154861112</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45955.309154861112</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45955.309154861112</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45955.309154861112</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45955.309154861112</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45955.309154861112</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45955.309154861112</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45955.309154861112</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45955.309154861112</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45955.309154861112</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45955.309154861112</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45955.309154861112</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45955.309154861112</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45955.309154861112</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45955.309154861112</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45955.309154861112</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45955.309154861112</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45955.309154861112</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45955.309154861112</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45955.309154861112</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45955.309154861112</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45955.309154861112</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45955.309154861112</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45955.309154861112</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45955.309154861112</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45955.309154861112</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45955.309154861112</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45955.309154861112</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45955.309154861112</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45955.309154861112</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45955.309154861112</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45955.309154861112</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45955.309154861112</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45955.309154861112</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45955.309154861112</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45955.309154861112</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45955.309154861112</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45955.309154861112</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45955.309154861112</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45955.309154861112</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45955.309154861112</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45955.309154861112</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45955.309154861112</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45955.309154861112</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45955.309154861112</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45955.309154861112</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45955.309154861112</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45955.309154861112</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45955.309154861112</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45955.309154861112</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45955.309154861112</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45955.309154861112</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45955.309154861112</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45955.309154861112</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45955.309154861112</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45955.309154861112</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45955.309154861112</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45955.309154861112</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45955.309154861112</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45955.309154861112</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45955.309154861112</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45955.309154861112</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45955.309154861112</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45955.309154861112</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45955.309154861112</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45955.309154861112</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45955.309154861112</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45955.309154861112</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45955.309154861112</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45955.309154861112</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45955.309154861112</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45955.309154861112</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45955.309154861112</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45955.309154861112</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45955.309154861112</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45955.309154861112</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45955.309154861112</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45955.309154861112</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45955.309154861112</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45955.309154861112</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45955.309154861112</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45955.309154861112</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45955.309154861112</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45955.309154861112</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45955.309154861112</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45955.309154861112</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45955.309154861112</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45955.309154861112</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45955.309154861112</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45955.309154861112</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45955.309154861112</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45955.309154861112</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45955.309154861112</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45955.309154861112</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45955.309154861112</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45955.309154861112</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45955.309154861112</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45955.309154861112</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45955.309154861112</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45955.309154861112</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45955.309154861112</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45955.309154861112</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45955.309154861112</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45955.309154861112</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45955.309154861112</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45955.309154861112</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45955.309154861112</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45955.309154861112</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45955.309154861112</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45955.309154861112</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45955.309154861112</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45955.309154861112</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45955.309154861112</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45955.309154861112</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45955.309154861112</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45955.309154861112</v>
      </c>
      <c r="H228" s="124"/>
      <c r="I228" s="120" t="str">
        <f>IFERROR(VLOOKUP(D228,DB!A:F,6,0),"")</f>
        <v/>
      </c>
      <c r="J228" s="120" t="str">
        <f>IFERROR(VLOOKUP(D228,DB!A:G,7,0),"")</f>
        <v/>
      </c>
      <c r="K228" s="126"/>
      <c r="L228" s="122" t="str">
        <f>IFERROR(VLOOKUP(D228,DB!A:I,9,0),"")</f>
        <v/>
      </c>
    </row>
    <row r="229" spans="1:12" ht="15" customHeight="1">
      <c r="A229" s="127"/>
      <c r="B229" s="127" t="str">
        <f>IFERROR(VLOOKUP(D229,DB!A:K,11,0),"")</f>
        <v/>
      </c>
      <c r="C229" s="128"/>
      <c r="D229" s="129"/>
      <c r="E229" s="130"/>
      <c r="F229" s="131"/>
      <c r="G229" s="132">
        <f ca="1">IFERROR(NOW()-F229,"")</f>
        <v>45955.309154861112</v>
      </c>
      <c r="H229" s="131"/>
      <c r="I229" s="127" t="str">
        <f>IFERROR(VLOOKUP(D229,DB!A:F,6,0),"")</f>
        <v/>
      </c>
      <c r="J229" s="127" t="str">
        <f>IFERROR(VLOOKUP(D229,DB!A:G,7,0),"")</f>
        <v/>
      </c>
      <c r="K229" s="133"/>
      <c r="L229" s="129" t="str">
        <f>IFERROR(VLOOKUP(D229,DB!A:I,9,0),"")</f>
        <v/>
      </c>
    </row>
  </sheetData>
  <dataValidations count="2">
    <dataValidation allowBlank="1" showInputMessage="1" showErrorMessage="1" sqref="E1" xr:uid="{A4F81451-56CC-4543-9497-104C4E44EE4B}"/>
    <dataValidation type="list" allowBlank="1" showInputMessage="1" showErrorMessage="1" sqref="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D8" sqref="D8"/>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39093</v>
      </c>
      <c r="B2" s="37" t="str">
        <f>IFERROR(VLOOKUP(D2,DB!A:K,11,0),"")</f>
        <v>R5</v>
      </c>
      <c r="C2" s="37">
        <v>3</v>
      </c>
      <c r="D2" s="119" t="s">
        <v>36034</v>
      </c>
      <c r="E2" s="37" t="s">
        <v>38998</v>
      </c>
      <c r="F2" s="38">
        <v>45891.832060185188</v>
      </c>
      <c r="G2" s="145">
        <f ca="1">IFERROR(NOW()-F2,"")</f>
        <v>63.477094675923581</v>
      </c>
      <c r="H2" s="38">
        <v>45891.790393518517</v>
      </c>
      <c r="I2" s="37" t="str">
        <f>IFERROR(VLOOKUP(D2,DB!A:F,6,0),"")</f>
        <v>Generator-SG</v>
      </c>
      <c r="J2" s="37" t="str">
        <f>IFERROR(VLOOKUP(D2,DB!A:G,7,0),"")</f>
        <v>Vandalized</v>
      </c>
      <c r="K2" s="37" t="s">
        <v>39094</v>
      </c>
      <c r="L2" s="37" t="str">
        <f>IFERROR(VLOOKUP(D2,DB!A:I,9,0),"")</f>
        <v>Latis</v>
      </c>
      <c r="M2" s="118"/>
    </row>
    <row r="3" spans="1:13" ht="30.75">
      <c r="A3" s="37" t="s">
        <v>39095</v>
      </c>
      <c r="B3" s="37" t="str">
        <f>IFERROR(VLOOKUP(D3,DB!A:K,11,0),"")</f>
        <v>R5</v>
      </c>
      <c r="C3" s="37">
        <v>1</v>
      </c>
      <c r="D3" s="37" t="s">
        <v>31329</v>
      </c>
      <c r="E3" s="37" t="s">
        <v>39081</v>
      </c>
      <c r="F3" s="38">
        <v>45926.188877314817</v>
      </c>
      <c r="G3" s="145">
        <f t="shared" ref="G3" ca="1" si="0">IFERROR(NOW()-F3,"")</f>
        <v>29.120277546295256</v>
      </c>
      <c r="H3" s="38">
        <v>45926.158159722225</v>
      </c>
      <c r="I3" s="37" t="str">
        <f>IFERROR(VLOOKUP(D3,DB!A:F,6,0),"")</f>
        <v>SCECO</v>
      </c>
      <c r="J3" s="37" t="str">
        <f>IFERROR(VLOOKUP(D3,DB!A:G,7,0),"")</f>
        <v>Good</v>
      </c>
      <c r="K3" s="37" t="s">
        <v>39096</v>
      </c>
      <c r="L3" s="37" t="str">
        <f>IFERROR(VLOOKUP(D3,DB!A:I,9,0),"")</f>
        <v>Latis</v>
      </c>
      <c r="M3" s="118"/>
    </row>
    <row r="4" spans="1:13" ht="48" customHeight="1">
      <c r="A4" s="153" t="s">
        <v>39097</v>
      </c>
      <c r="B4" s="153" t="str">
        <f>IFERROR(VLOOKUP(D4,DB!A:K,11,0),"")</f>
        <v>R5</v>
      </c>
      <c r="C4" s="153">
        <v>1</v>
      </c>
      <c r="D4" s="153" t="s">
        <v>34781</v>
      </c>
      <c r="E4" s="153" t="s">
        <v>39081</v>
      </c>
      <c r="F4" s="154">
        <v>45948.661111111112</v>
      </c>
      <c r="G4" s="155">
        <f ca="1">IFERROR(NOW()-F4,"")</f>
        <v>6.6480437499994878</v>
      </c>
      <c r="H4" s="154">
        <v>45948.661111111112</v>
      </c>
      <c r="I4" s="153" t="str">
        <f>IFERROR(VLOOKUP(D4,DB!A:F,6,0),"")</f>
        <v>SCECO</v>
      </c>
      <c r="J4" s="153" t="str">
        <f>IFERROR(VLOOKUP(D4,DB!A:G,7,0),"")</f>
        <v>Dead</v>
      </c>
      <c r="K4" s="153" t="s">
        <v>39098</v>
      </c>
      <c r="L4" s="153" t="str">
        <f>IFERROR(VLOOKUP(D4,DB!A:I,9,0),"")</f>
        <v>Latis</v>
      </c>
    </row>
    <row r="5" spans="1:13" ht="30.75">
      <c r="A5" s="153" t="s">
        <v>39099</v>
      </c>
      <c r="B5" s="153" t="str">
        <f>IFERROR(VLOOKUP(D5,DB!A:K,11,0),"")</f>
        <v>R5</v>
      </c>
      <c r="C5" s="153">
        <v>1</v>
      </c>
      <c r="D5" s="153" t="s">
        <v>35526</v>
      </c>
      <c r="E5" s="153" t="s">
        <v>38998</v>
      </c>
      <c r="F5" s="154">
        <v>45954.449641203704</v>
      </c>
      <c r="G5" s="155">
        <f ca="1">IFERROR(NOW()-F5,"")</f>
        <v>0.8595136574076605</v>
      </c>
      <c r="H5" s="154">
        <v>45954.369560185187</v>
      </c>
      <c r="I5" s="153" t="str">
        <f>IFERROR(VLOOKUP(D5,DB!A:F,6,0),"")</f>
        <v>SCECO</v>
      </c>
      <c r="J5" s="153" t="str">
        <f>IFERROR(VLOOKUP(D5,DB!A:G,7,0),"")</f>
        <v>Good</v>
      </c>
      <c r="K5" s="153" t="s">
        <v>39100</v>
      </c>
      <c r="L5" s="153" t="str">
        <f>IFERROR(VLOOKUP(D5,DB!A:I,9,0),"")</f>
        <v>Latis</v>
      </c>
    </row>
    <row r="6" spans="1:13" ht="15">
      <c r="A6" s="153"/>
      <c r="B6" s="153" t="str">
        <f>IFERROR(VLOOKUP(D6,DB!A:K,11,0),"")</f>
        <v/>
      </c>
      <c r="C6" s="153"/>
      <c r="D6" s="153"/>
      <c r="E6" s="153"/>
      <c r="F6" s="154"/>
      <c r="G6" s="155">
        <f ca="1">IFERROR(NOW()-F6,"")</f>
        <v>45955.309154861112</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45955.309154861112</v>
      </c>
      <c r="H7" s="154"/>
      <c r="I7" s="153" t="str">
        <f>IFERROR(VLOOKUP(D7,DB!A:F,6,0),"")</f>
        <v/>
      </c>
      <c r="J7" s="153" t="str">
        <f>IFERROR(VLOOKUP(D7,DB!A:G,7,0),"")</f>
        <v/>
      </c>
      <c r="K7" s="153"/>
      <c r="L7" s="153" t="str">
        <f>IFERROR(VLOOKUP(D7,DB!A:I,9,0),"")</f>
        <v/>
      </c>
    </row>
    <row r="8" spans="1:13" ht="15">
      <c r="A8" s="153"/>
      <c r="B8" s="153" t="str">
        <f>IFERROR(VLOOKUP(D8,DB!A:K,11,0),"")</f>
        <v/>
      </c>
      <c r="C8" s="153"/>
      <c r="D8" s="165"/>
      <c r="E8" s="153"/>
      <c r="F8" s="154"/>
      <c r="G8" s="155">
        <f ca="1">IFERROR(NOW()-F8,"")</f>
        <v>45955.309154861112</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45955.309154861112</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45955.309154861112</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45955.309154861112</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45955.309154861112</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45955.309154861112</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45955.309154861112</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45955.309154861112</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45955.309154861112</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45955.309154861112</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45955.309154861112</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45955.309154861112</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45955.309154861112</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45955.309154861112</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45955.309154861112</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45955.309154861112</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45955.309154861112</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45955.309154861112</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45955.309154861112</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45955.309154861112</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45955.309154861112</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45955.309154861112</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45955.309154861112</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45955.309154861112</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45955.309154861112</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45955.309154861112</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45955.309154861112</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45955.309154861112</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45955.309154861112</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45955.309154861112</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45955.309154861112</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45955.309154861112</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45955.309154861112</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45955.309154861112</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45955.309154861112</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45955.309154861112</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45955.309154861112</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45955.309154861112</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45955.309154861112</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45955.309154861112</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45955.309154861112</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45955.309154861112</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45955.309154861112</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45955.309154861112</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45955.309154861112</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45955.309154861112</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45955.309154861112</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45955.309154861112</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45955.309154861112</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45955.309154861112</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45955.309154861112</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45955.309154861112</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45955.309154861112</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45955.309154861112</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45955.309154861112</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45955.309154861112</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45955.309154861112</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45955.309154861112</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45955.309154861112</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45955.309154861112</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45955.309154861112</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45955.309154861112</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45955.309154861112</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45955.309154861112</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45955.309154861112</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45955.309154861112</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45955.309154861112</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45955.309154861112</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45955.309154861112</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45955.309154861112</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45955.309154861112</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45955.309154861112</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45955.309154861112</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45955.309154861112</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45955.309154861112</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45955.309154861112</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45955.309154861112</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45955.309154861112</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45955.309154861112</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45955.309154861112</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45955.309154861112</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45955.309154861112</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45955.309154861112</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45955.309154861112</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45955.309154861112</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45955.309154861112</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45955.309154861112</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45955.309154861112</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45955.309154861112</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45955.309154861112</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45955.309154861112</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45955.309154861112</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45955.309154861112</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45955.309154861112</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45955.309154861112</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45955.309154861112</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45955.309154861112</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45955.309154861112</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45955.309154861112</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45955.309154861112</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45955.309154861112</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45955.309154861112</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45955.309154861112</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45955.309154861112</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45955.309154861112</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45955.309154861112</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45955.309154861112</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45955.309154861112</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45955.309154861112</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45955.309154861112</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45955.309154861112</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45955.309154861112</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45955.309154861112</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45955.309154861112</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45955.309154861112</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45955.309154861112</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45955.309154861112</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45955.309154861112</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45955.309154861112</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45955.309154861112</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45955.309154861112</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45955.309154861112</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45955.309154861112</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45955.309154861112</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45955.309154861112</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45955.309154861112</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45955.309154861112</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45955.309154861112</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45955.309154861112</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45955.309154861112</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45955.309154861112</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45955.309154861112</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45955.309154861112</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45955.309154861112</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45955.309154861112</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45955.309154861112</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45955.309154861112</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45955.309154861112</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45955.309154861112</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45955.309154861112</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45955.309154861112</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45955.309154861112</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45955.309154861112</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45955.309154861112</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45955.309154861112</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45955.309154861112</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45955.309154861112</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45955.309154861112</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45955.309154861112</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45955.309154861112</v>
      </c>
      <c r="H157" s="154"/>
      <c r="I157" s="153" t="str">
        <f>IFERROR(VLOOKUP(D157,DB!A:F,6,0),"")</f>
        <v/>
      </c>
      <c r="J157" s="153" t="str">
        <f>IFERROR(VLOOKUP(D157,DB!A:G,7,0),"")</f>
        <v/>
      </c>
      <c r="K157" s="153"/>
      <c r="L157" s="153" t="str">
        <f>IFERROR(VLOOKUP(D157,DB!A:I,9,0),"")</f>
        <v/>
      </c>
    </row>
    <row r="158" spans="1:12" ht="15">
      <c r="A158" s="159"/>
      <c r="B158" s="159" t="str">
        <f>IFERROR(VLOOKUP(D158,DB!A:K,11,0),"")</f>
        <v/>
      </c>
      <c r="C158" s="159"/>
      <c r="D158" s="159"/>
      <c r="E158" s="159"/>
      <c r="F158" s="160"/>
      <c r="G158" s="161">
        <f ca="1">IFERROR(NOW()-F158,"")</f>
        <v>45955.309154861112</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45955.309154861112</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45955.309154861112</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45955.309154861112</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45955.309154861112</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45955.309154861112</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45955.309154861112</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45955.309154861112</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45955.309154861112</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45955.309154861112</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45955.309154861112</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45955.309154861112</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45955.309154861112</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45955.309154861112</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45955.309154861112</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45955.309154861112</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45955.309154861112</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45955.309154861112</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45955.309154861112</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45955.309154861112</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45955.309154861112</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45955.309154861112</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45955.309154861112</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45955.309154861112</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45955.309154861112</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45955.309154861112</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45955.309154861112</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45955.309154861112</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45955.309154861112</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45955.309154861112</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45955.309154861112</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45955.309154861112</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45955.309154861112</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45955.309154861112</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45955.309154861112</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45955.309154861112</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45955.309154861112</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45955.309154861112</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45955.309154861112</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45955.309154861112</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45955.309154861112</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45955.309154861112</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45955.309154861112</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45955.309154861112</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45955.309154861112</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45955.309154861112</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45955.309154861112</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45955.309154861112</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45955.309154861112</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45955.309154861112</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45955.309154861112</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45955.309154861112</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45955.309154861112</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45955.309154861112</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45955.309154861112</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45955.309154861112</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45955.309154861112</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45955.309154861112</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45955.309154861112</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45955.309154861112</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45955.309154861112</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45955.309154861112</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45955.309154861112</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45955.309154861112</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45955.309154861112</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45955.309154861112</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45955.309154861112</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45955.309154861112</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45955.309154861112</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45955.309154861112</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45955.309154861112</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45955.309154861112</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45955.309154861112</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45955.309154861112</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45955.309154861112</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45955.309154861112</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45955.309154861112</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45955.309154861112</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45955.309154861112</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45955.309154861112</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45955.309154861112</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45955.309154861112</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45955.309154861112</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45955.309154861112</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45955.309154861112</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45955.309154861112</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45955.309154861112</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45955.309154861112</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45955.309154861112</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45955.309154861112</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45955.309154861112</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45955.309154861112</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45955.309154861112</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45955.309154861112</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45955.309154861112</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45955.309154861112</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45955.309154861112</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45955.309154861112</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45955.309154861112</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45955.309154861112</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45955.309154861112</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45955.309154861112</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45955.309154861112</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45955.309154861112</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45955.309154861112</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45955.309154861112</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45955.309154861112</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45955.309154861112</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45955.309154861112</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45955.309154861112</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45955.309154861112</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45955.309154861112</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45955.309154861112</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45955.309154861112</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45955.309154861112</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45955.309154861112</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45955.309154861112</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45955.309154861112</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45955.309154861112</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45955.309154861112</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45955.309154861112</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45955.309154861112</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45955.309154861112</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45955.309154861112</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45955.309154861112</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45955.309154861112</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45955.309154861112</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45955.309154861112</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45955.309154861112</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45955.309154861112</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45955.309154861112</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45955.309154861112</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45955.309154861112</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45955.309154861112</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45955.309154861112</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45955.309154861112</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45955.309154861112</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45955.309154861112</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45955.309154861112</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45955.309154861112</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45955.309154861112</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45955.309154861112</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45955.309154861112</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45955.309154861112</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45955.309154861112</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45955.309154861112</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45955.309154861112</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45955.309154861112</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45955.309154861112</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45955.309154861112</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45955.309154861112</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45955.309154861112</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45955.309154861112</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45955.309154861112</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45955.309154861112</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45955.309154861112</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45955.309154861112</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45955.309154861112</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45955.309154861112</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45955.309154861112</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45955.309154861112</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45955.309154861112</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45955.309154861112</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45955.309154861112</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45955.309154861112</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45955.309154861112</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45955.309154861112</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45955.309154861112</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45955.309154861112</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45955.309154861112</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45955.309154861112</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45955.309154861112</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45955.309154861112</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45955.309154861112</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45955.309154861112</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45955.309154861112</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45955.309154861112</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45955.309154861112</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45955.309154861112</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45955.309154861112</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45955.309154861112</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45955.309154861112</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45955.309154861112</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45955.309154861112</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45955.309154861112</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45955.309154861112</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45955.309154861112</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45955.309154861112</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45955.309154861112</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45955.309154861112</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45955.309154861112</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45955.309154861112</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45955.309154861112</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45955.309154861112</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45955.309154861112</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45955.309154861112</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45955.309154861112</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45955.309154861112</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45955.309154861112</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45955.309154861112</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45955.309154861112</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45955.309154861112</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45955.309154861112</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45955.309154861112</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45955.309154861112</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45955.309154861112</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45955.309154861112</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45955.309154861112</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45955.309154861112</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45955.309154861112</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45955.309154861112</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45955.309154861112</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45955.309154861112</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45955.309154861112</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45955.309154861112</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45955.309154861112</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45955.309154861112</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45955.309154861112</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45955.309154861112</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45955.309154861112</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45955.309154861112</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45955.309154861112</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45955.309154861112</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45955.309154861112</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45955.309154861112</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45955.309154861112</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45955.309154861112</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45955.309154861112</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45955.309154861112</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45955.309154861112</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45955.309154861112</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45955.309154861112</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45955.309154861112</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45955.309154861112</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45955.309154861112</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45955.309154861112</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45955.309154861112</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45955.309154861112</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45955.309154861112</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45955.309154861112</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45955.309154861112</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45955.309154861112</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45955.309154861112</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45955.309154861112</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45955.309154861112</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45955.309154861112</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45955.309154861112</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45955.309154861112</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45955.309154861112</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45955.309154861112</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45955.309154861112</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45955.309154861112</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45955.309154861112</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45955.309154861112</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45955.309154861112</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45955.309154861112</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45955.309154861112</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45955.309154861112</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45955.309154861112</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45955.309154861112</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45955.309154861112</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45955.309154861112</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45955.309154861112</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45955.309154861112</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45955.309154861112</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45955.309154861112</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45955.309154861112</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45955.309154861112</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45955.309154861112</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45955.309154861112</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45955.309154861112</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45955.309154861112</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45955.309154861112</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45955.309154861112</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45955.309154861112</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45955.309154861112</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45955.309154861112</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45955.309154861112</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45955.309154861112</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45955.309154861112</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45955.309154861112</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45955.309154861112</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45955.309154861112</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45955.309154861112</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45955.309154861112</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45955.309154861112</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45955.309154861112</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45955.309154861112</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45955.309154861112</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45955.309154861112</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45955.309154861112</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45955.309154861112</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45955.309154861112</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45955.309154861112</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45955.309154861112</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45955.309154861112</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45955.309154861112</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45955.309154861112</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45955.309154861112</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45955.309154861112</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45955.309154861112</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45955.309154861112</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45955.309154861112</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45955.309154861112</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45955.309154861112</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45955.309154861112</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45955.309154861112</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45955.309154861112</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45955.309154861112</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45955.309154861112</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45955.309154861112</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45955.309154861112</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45955.309154861112</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45955.309154861112</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45955.309154861112</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45955.309154861112</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45955.309154861112</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45955.309154861112</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45955.309154861112</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45955.309154861112</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45955.309154861112</v>
      </c>
      <c r="H478" s="160"/>
      <c r="I478" s="159" t="str">
        <f>IFERROR(VLOOKUP(D478,DB!A:F,6,0),"")</f>
        <v/>
      </c>
      <c r="J478" s="159" t="str">
        <f>IFERROR(VLOOKUP(D478,DB!A:G,7,0),"")</f>
        <v/>
      </c>
      <c r="K478" s="159"/>
      <c r="L478" s="159" t="str">
        <f>IFERROR(VLOOKUP(D478,DB!A:I,9,0),"")</f>
        <v/>
      </c>
    </row>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8" ht="15"/>
    <row r="589" ht="15"/>
    <row r="591" ht="15"/>
    <row r="592" ht="15"/>
    <row r="593" ht="15"/>
    <row r="594" ht="15"/>
    <row r="596" ht="15"/>
    <row r="597" ht="15"/>
    <row r="604" ht="15"/>
    <row r="605" ht="15"/>
    <row r="606" ht="15"/>
    <row r="607" ht="15"/>
    <row r="608" ht="15"/>
    <row r="609" ht="15"/>
    <row r="612" ht="15"/>
    <row r="613" ht="15"/>
    <row r="614" ht="15"/>
    <row r="615" ht="15"/>
    <row r="616" ht="15"/>
    <row r="617" ht="15"/>
    <row r="618" ht="15"/>
    <row r="619" ht="15"/>
    <row r="620" ht="15"/>
    <row r="621" ht="15"/>
    <row r="622" ht="15"/>
    <row r="623"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9" ht="15"/>
    <row r="680" ht="15"/>
    <row r="717" ht="15"/>
    <row r="718" ht="15"/>
    <row r="719" ht="15"/>
    <row r="720" ht="15"/>
    <row r="721" ht="15"/>
    <row r="722" ht="15"/>
    <row r="723" ht="15"/>
    <row r="724" ht="15"/>
    <row r="725" ht="15"/>
    <row r="726"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809" ht="15"/>
    <row r="811" ht="15"/>
    <row r="812"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5" ht="15"/>
    <row r="846" ht="15"/>
    <row r="1016" ht="15"/>
    <row r="1017" ht="15"/>
    <row r="1018" ht="15"/>
    <row r="1019" ht="15"/>
    <row r="1020" ht="15"/>
    <row r="1021" ht="15"/>
    <row r="1027" ht="15"/>
    <row r="1028" ht="15"/>
    <row r="1029" ht="15"/>
    <row r="1030"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4" ht="15"/>
    <row r="1085" ht="15"/>
    <row r="1091" ht="15"/>
    <row r="1092" ht="15"/>
    <row r="1094" ht="15"/>
    <row r="1095" ht="15"/>
    <row r="1096" ht="15"/>
    <row r="1097" ht="15"/>
    <row r="1098" ht="15"/>
    <row r="1099" ht="15"/>
    <row r="1100" ht="15"/>
    <row r="1102" ht="15"/>
    <row r="1103" ht="15"/>
    <row r="1104"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199" ht="15"/>
    <row r="1202" ht="15"/>
    <row r="1203" ht="15"/>
    <row r="1204" ht="15"/>
    <row r="1205" ht="15"/>
    <row r="1206" ht="15"/>
    <row r="1207" ht="15"/>
    <row r="1208" ht="15"/>
    <row r="1210" ht="15"/>
    <row r="1211" ht="15"/>
    <row r="1212" ht="15"/>
    <row r="1213" ht="15"/>
    <row r="1214" ht="15"/>
    <row r="1215" ht="15"/>
    <row r="1216" ht="15"/>
    <row r="1217" ht="15"/>
    <row r="1218" ht="15"/>
    <row r="1219" ht="15"/>
    <row r="1220" ht="15"/>
    <row r="1222" ht="15"/>
    <row r="1223" ht="15"/>
    <row r="1224" ht="15"/>
    <row r="1225" ht="15"/>
    <row r="1226" ht="15"/>
    <row r="1227" ht="15"/>
    <row r="1228" ht="15"/>
    <row r="1229" ht="15"/>
    <row r="1230" ht="15"/>
    <row r="1231" ht="15"/>
    <row r="1239" ht="15"/>
    <row r="1240" ht="15"/>
    <row r="1243" ht="15"/>
    <row r="1244" ht="15"/>
    <row r="1245" ht="15"/>
    <row r="1246" ht="15"/>
    <row r="1247" ht="15"/>
    <row r="1248" ht="15"/>
    <row r="1249" ht="15"/>
    <row r="1250" ht="15"/>
    <row r="1253" ht="15"/>
    <row r="1254" ht="15"/>
    <row r="1255" ht="15"/>
    <row r="1256" ht="15"/>
    <row r="1257" ht="15"/>
    <row r="1258" ht="15"/>
    <row r="1259" ht="15"/>
    <row r="1260" ht="15"/>
    <row r="1261" ht="15"/>
    <row r="1262" ht="15"/>
    <row r="1263" ht="15"/>
    <row r="1264" ht="15"/>
    <row r="1266" ht="15"/>
    <row r="1267" ht="15"/>
    <row r="1268" ht="15"/>
    <row r="1271" ht="15"/>
    <row r="1273" ht="15"/>
    <row r="1275" ht="15"/>
    <row r="1278" ht="15"/>
    <row r="1279" ht="15"/>
    <row r="1280" ht="15"/>
    <row r="1282" ht="15"/>
    <row r="1284" ht="15"/>
    <row r="1285" ht="15"/>
    <row r="1286" ht="15"/>
    <row r="1287" ht="15"/>
    <row r="1288" ht="15"/>
    <row r="1290" ht="15"/>
    <row r="1291" ht="15"/>
    <row r="1292" ht="15"/>
    <row r="1293" ht="15"/>
    <row r="1295" ht="15"/>
    <row r="1297" ht="15"/>
    <row r="1298" ht="15"/>
    <row r="1300" ht="15"/>
    <row r="1301" ht="15"/>
    <row r="1302" ht="15"/>
    <row r="1303" ht="15"/>
    <row r="1305" ht="15"/>
    <row r="1307" ht="15"/>
    <row r="1308" ht="15"/>
    <row r="1309" ht="15"/>
    <row r="1310" ht="15"/>
    <row r="1312" ht="15"/>
    <row r="1313" ht="15"/>
    <row r="1314" ht="15"/>
    <row r="1315" ht="15"/>
    <row r="1316" ht="15"/>
    <row r="1317" ht="15"/>
    <row r="1318" ht="15"/>
    <row r="1321" ht="15"/>
  </sheetData>
  <dataValidations count="2">
    <dataValidation allowBlank="1" showInputMessage="1" showErrorMessage="1" sqref="E1" xr:uid="{920C6338-E771-4DAE-8C89-92A9093EA4DE}"/>
    <dataValidation type="list" allowBlank="1" showInputMessage="1" showErrorMessage="1" sqref="E2:E47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1"/>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45955.309154861112</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45955.309154861112</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45955.309154861112</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45955.309154861112</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45955.309154861112</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45955.309154861112</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45955.309154861112</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45955.309154861112</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45955.309154861112</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45955.309154861112</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45955.309154861112</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45955.309154861112</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45955.309154861112</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45955.309154861112</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45955.309154861112</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45955.309154861112</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45955.309154861112</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45955.309154861112</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45955.309154861112</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45955.309154861112</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45955.309154861112</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45955.309154861112</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45955.309154861112</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45955.309154861112</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45955.309154861112</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45955.309154861112</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45955.309154861112</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45955.309154861112</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45955.309154861112</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45955.309154861112</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45955.309154861112</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45955.309154861112</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45955.309154861112</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45955.309154861112</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45955.309154861112</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45955.309154861112</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45955.309154861112</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45955.309154861112</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45955.309154861112</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45955.309154861112</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45955.309154861112</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45955.309154861112</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45955.309154861112</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45955.309154861112</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45955.309154861112</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45955.309154861112</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45955.309154861112</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45955.309154861112</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45955.309154861112</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45955.309154861112</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45955.309154861112</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45955.309154861112</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45955.309154861112</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45955.309154861112</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45955.309154861112</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45955.309154861112</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45955.309154861112</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45955.309154861112</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45955.309154861112</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45955.309154861112</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45955.309154861112</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45955.309154861112</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45955.309154861112</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45955.309154861112</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45955.309154861112</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45955.309154861112</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45955.309154861112</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45955.309154861112</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45955.309154861112</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45955.309154861112</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45955.309154861112</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45955.309154861112</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45955.309154861112</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45955.309154861112</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45955.309154861112</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45955.309154861112</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45955.309154861112</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45955.309154861112</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45955.309154861112</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45955.309154861112</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45955.309154861112</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45955.309154861112</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45955.309154861112</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45955.309154861112</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45955.309154861112</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45955.309154861112</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45955.309154861112</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45955.309154861112</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45955.309154861112</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45955.309154861112</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45955.309154861112</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45955.309154861112</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45955.309154861112</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45955.309154861112</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45955.309154861112</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45955.309154861112</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45955.309154861112</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45955.309154861112</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45955.309154861112</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45955.309154861112</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45955.309154861112</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45955.309154861112</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45955.309154861112</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45955.309154861112</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45955.309154861112</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45955.309154861112</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45955.309154861112</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45955.309154861112</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45955.309154861112</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45955.309154861112</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45955.309154861112</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45955.309154861112</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45955.309154861112</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45955.309154861112</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45955.309154861112</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45955.309154861112</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45955.309154861112</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45955.309154861112</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45955.309154861112</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45955.309154861112</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45955.309154861112</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45955.309154861112</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45955.309154861112</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45955.309154861112</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45955.309154861112</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45955.309154861112</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45955.309154861112</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45955.309154861112</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45955.309154861112</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45955.309154861112</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45955.309154861112</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45955.309154861112</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45955.309154861112</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45955.309154861112</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45955.309154861112</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45955.309154861112</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45955.309154861112</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45955.309154861112</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45955.309154861112</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45955.309154861112</v>
      </c>
      <c r="H141" s="108"/>
      <c r="I141" s="104" t="str">
        <f>IFERROR(VLOOKUP(D141,DB!A:F,6,0),"")</f>
        <v/>
      </c>
      <c r="J141" s="103" t="str">
        <f>IFERROR(VLOOKUP(D141,DB!A:G,7,0),"")</f>
        <v/>
      </c>
      <c r="K141" s="109"/>
      <c r="L141" s="110" t="str">
        <f>IFERROR(VLOOKUP(D141,DB!A:I,9,0),"")</f>
        <v/>
      </c>
    </row>
  </sheetData>
  <dataValidations count="2">
    <dataValidation allowBlank="1" showInputMessage="1" showErrorMessage="1" sqref="E1" xr:uid="{380493DB-286A-4683-AF55-C78F04945A49}"/>
    <dataValidation type="list" allowBlank="1" showInputMessage="1" showErrorMessage="1" sqref="E2:E14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2025-10-25T04:25:11Z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