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22" documentId="120_S{2AC9BD13-BADA-5192-A53E-5A8FF88502F6}" xr6:coauthVersionLast="47" xr6:coauthVersionMax="47" xr10:uidLastSave="{9B48078C-8AE9-42A3-81DF-C9D3552CE8D6}"/>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<sst xmlns="http://schemas.openxmlformats.org/spreadsheetml/2006/main" count="180281" uniqueCount="39125">
  <si>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</si>
  <si>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</si>
  <si>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</si>
  <si>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</si>
  <si>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</si>
  <si>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</si>
  <si>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</si>
  <si>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</si>
  <si>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</si>
  <si>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</si>
  <si>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</si>
  <si>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</si>
  <si>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</si>
  <si>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</si>
  <si>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</si>
  <si>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</si>
  <si>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</si>
  <si>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</si>
  <si>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</si>
  <si>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</si>
  <si>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</si>
  <si>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</si>
  <si>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</si>
  <si>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</si>
  <si>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</si>
  <si>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</si>
  <si>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</si>
  <si>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</si>
  <si>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</si>
  <si>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</si>
  <si>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</si>
  <si>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</si>
  <si>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</si>
  <si>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</si>
  <si>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</si>
  <si>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</si>
  <si>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</si>
  <si>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</si>
  <si>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</si>
  <si>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</si>
  <si>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</si>
  <si>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</si>
  <si>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</si>
  <si>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</si>
  <si>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</si>
  <si>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</si>
  <si>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</si>
  <si>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</si>
  <si>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</si>
  <si>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</si>
  <si>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</si>
  <si>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</si>
  <si>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</si>
  <si>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</si>
  <si>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</si>
  <si>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</si>
  <si>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</si>
  <si>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</si>
  <si>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</si>
  <si>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</si>
  <si>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</si>
  <si>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</si>
  <si>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</si>
  <si>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</si>
  <si>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</si>
  <si>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</si>
  <si>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</si>
  <si>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</si>
  <si>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</si>
  <si>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</si>
  <si>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</si>
  <si>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</si>
  <si>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</si>
  <si>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</si>
  <si>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</si>
  <si>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</si>
  <si>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</si>
  <si>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</si>
  <si>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</si>
  <si>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</si>
  <si>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</si>
  <si>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</si>
  <si>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</si>
  <si>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</si>
  <si>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</si>
  <si>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</si>
  <si>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</si>
  <si>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</si>
  <si>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</si>
  <si>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</si>
  <si>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</si>
  <si>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</si>
  <si>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</si>
  <si>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</si>
  <si>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</si>
  <si>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</si>
  <si>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</si>
  <si>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</si>
  <si>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</si>
  <si>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</si>
  <si>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</si>
  <si>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</si>
  <si>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</si>
  <si>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</si>
  <si>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</si>
  <si>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</si>
  <si>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</si>
  <si>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</si>
  <si>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</si>
  <si>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</si>
  <si>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</si>
  <si>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</si>
  <si>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</si>
  <si>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</si>
  <si>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</si>
  <si>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</si>
  <si>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</si>
  <si>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</si>
  <si>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</si>
  <si>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</si>
  <si>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</si>
  <si>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</si>
  <si>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</si>
  <si>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</si>
  <si>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</si>
  <si>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</si>
  <si>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</si>
  <si>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</si>
  <si>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</si>
  <si>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</si>
  <si>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</si>
  <si>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</si>
  <si>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</si>
  <si>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</si>
  <si>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</si>
  <si>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</si>
  <si>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</si>
  <si>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</si>
  <si>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</si>
  <si>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</si>
  <si>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</si>
  <si>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</si>
  <si>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</si>
  <si>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</si>
  <si>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</si>
  <si>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</si>
  <si>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</si>
  <si>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</si>
  <si>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</si>
  <si>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</si>
  <si>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</si>
  <si>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</si>
  <si>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</si>
  <si>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</si>
  <si>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</si>
  <si>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</si>
  <si>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</si>
  <si>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</si>
  <si>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</si>
  <si>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</si>
  <si>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</si>
  <si>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</si>
  <si>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</si>
  <si>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</si>
  <si>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</si>
  <si>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</si>
  <si>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</si>
  <si>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</si>
  <si>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</si>
  <si>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</si>
  <si>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</si>
  <si>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</si>
  <si>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</si>
  <si>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</si>
  <si>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</si>
  <si>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</si>
  <si>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</si>
  <si>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</si>
  <si>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</si>
  <si>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</si>
  <si>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</si>
  <si>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</si>
  <si>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</si>
  <si>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</si>
  <si>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</si>
  <si>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</si>
  <si>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</si>
  <si>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</si>
  <si>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</si>
  <si>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</si>
  <si>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</si>
  <si>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</si>
  <si>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</si>
  <si>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</si>
  <si>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</si>
  <si>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</si>
  <si>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</si>
  <si>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</si>
  <si>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</si>
  <si>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</si>
  <si>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</si>
  <si>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</si>
  <si>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</si>
  <si>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</si>
  <si>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</si>
  <si>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</si>
  <si>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</si>
  <si>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</si>
  <si>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</si>
  <si>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</si>
  <si>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</si>
  <si>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</si>
  <si>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</si>
  <si>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</si>
  <si>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</si>
  <si>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</si>
  <si>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</si>
  <si>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</si>
  <si>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</si>
  <si>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</si>
  <si>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</si>
  <si>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</si>
  <si>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</si>
  <si>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</si>
  <si>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</si>
  <si>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</si>
  <si>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</si>
  <si>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</si>
  <si>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</si>
  <si>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</si>
  <si>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</si>
  <si>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</si>
  <si>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</si>
  <si>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</si>
  <si>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</si>
  <si>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</si>
  <si>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</si>
  <si>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</si>
  <si>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</si>
  <si>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</si>
  <si>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</si>
  <si>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</si>
  <si>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</si>
  <si>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</si>
  <si>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</si>
  <si>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</si>
  <si>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</si>
  <si>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</si>
  <si>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</si>
  <si>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</si>
  <si>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</si>
  <si>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</si>
  <si>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</si>
  <si>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</si>
  <si>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</si>
  <si>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</si>
  <si>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</si>
  <si>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</si>
  <si>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</si>
  <si>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</si>
  <si>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</si>
  <si>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</si>
  <si>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</si>
  <si>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</si>
  <si>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</si>
  <si>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</si>
  <si>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</si>
  <si>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</si>
  <si>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</si>
  <si>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</si>
  <si>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</si>
  <si>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</si>
  <si>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</si>
  <si>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</si>
  <si>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</si>
  <si>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</si>
  <si>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</si>
  <si>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</si>
  <si>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</si>
  <si>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</si>
  <si>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</si>
  <si>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</si>
  <si>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</si>
  <si>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</si>
  <si>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</si>
  <si>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</si>
  <si>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</si>
  <si>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</si>
  <si>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</si>
  <si>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</si>
  <si>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</si>
  <si>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</si>
  <si>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</si>
  <si>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</si>
  <si>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</si>
  <si>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</si>
  <si>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</si>
  <si>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</si>
  <si>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</si>
  <si>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</si>
  <si>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</si>
  <si>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</si>
  <si>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</si>
  <si>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</si>
  <si>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</si>
  <si>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</si>
  <si>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</si>
  <si>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</si>
  <si>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</si>
  <si>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</si>
  <si>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</si>
  <si>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</si>
  <si>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</si>
  <si>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</si>
  <si>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</si>
  <si>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</si>
  <si>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</si>
  <si>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</si>
  <si>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</si>
  <si>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</si>
  <si>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</si>
  <si>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</si>
  <si>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</si>
  <si>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</si>
  <si>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</si>
  <si>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</si>
  <si>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</si>
  <si>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</si>
  <si>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</si>
  <si>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</si>
  <si>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</si>
  <si>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</si>
  <si>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</si>
  <si>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</si>
  <si>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</si>
  <si>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</si>
  <si>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</si>
  <si>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</si>
  <si>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</si>
  <si>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</si>
  <si>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</si>
  <si>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</si>
  <si>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</si>
  <si>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</si>
  <si>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</si>
  <si>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</si>
  <si>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</si>
  <si>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</si>
  <si>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</si>
  <si>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</si>
  <si>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</si>
  <si>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</si>
  <si>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</si>
  <si>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</si>
  <si>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</si>
  <si>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</si>
  <si>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</si>
  <si>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</si>
  <si>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</si>
  <si>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</si>
  <si>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</si>
  <si>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</si>
  <si>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</si>
  <si>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</si>
  <si>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</si>
  <si>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</si>
  <si>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</si>
  <si>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</si>
  <si>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</si>
  <si>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</si>
  <si>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</si>
  <si>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</si>
  <si>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</si>
  <si>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</si>
  <si>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</si>
  <si>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</si>
  <si>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</si>
  <si>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</si>
  <si>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</si>
  <si>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</si>
  <si>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</si>
  <si>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</si>
  <si>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</si>
  <si>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</si>
  <si>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</si>
  <si>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</si>
  <si>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</si>
  <si>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</si>
  <si>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</si>
  <si>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</si>
  <si>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</si>
  <si>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</si>
  <si>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</si>
  <si>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</si>
  <si>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</si>
  <si>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</si>
  <si>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</si>
  <si>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</si>
  <si>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</si>
  <si>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</si>
  <si>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</si>
  <si>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</si>
  <si>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</si>
  <si>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</si>
  <si>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</si>
  <si>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</si>
  <si>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</si>
  <si>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</si>
  <si>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</si>
  <si>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</si>
  <si>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</si>
  <si>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</si>
  <si>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</si>
  <si>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</si>
  <si>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</si>
  <si>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</si>
  <si>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</si>
  <si>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</si>
  <si>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</si>
  <si>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</si>
  <si>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</si>
  <si>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</si>
  <si>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</si>
  <si>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</si>
  <si>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</si>
  <si>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</si>
  <si>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</si>
  <si>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</si>
  <si>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</si>
  <si>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</si>
  <si>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</si>
  <si>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</si>
  <si>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</si>
  <si>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</si>
  <si>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</si>
  <si>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</si>
  <si>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</si>
  <si>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</si>
  <si>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</si>
  <si>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</si>
  <si>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</si>
  <si>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</si>
  <si>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</si>
  <si>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</si>
  <si>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</si>
  <si>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</si>
  <si>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</si>
  <si>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</si>
  <si>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</si>
  <si>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</si>
  <si>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</si>
  <si>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</si>
  <si>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</si>
  <si>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</si>
  <si>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</si>
  <si>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</si>
  <si>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</si>
  <si>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</si>
  <si>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</si>
  <si>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</si>
  <si>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</si>
  <si>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</si>
  <si>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</si>
  <si>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</si>
  <si>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</si>
  <si>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</si>
  <si>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</si>
  <si>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</si>
  <si>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</si>
  <si>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</si>
  <si>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</si>
  <si>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</si>
  <si>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</si>
  <si>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</si>
  <si>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</si>
  <si>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</si>
  <si>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</si>
  <si>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</si>
  <si>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</si>
  <si>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</si>
  <si>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</si>
  <si>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</si>
  <si>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</si>
  <si>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</si>
  <si>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</si>
  <si>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</si>
  <si>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</si>
  <si>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</si>
  <si>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</si>
  <si>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</si>
  <si>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</si>
  <si>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</si>
  <si>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</si>
  <si>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</si>
  <si>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</si>
  <si>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</si>
  <si>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</si>
  <si>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</si>
  <si>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</si>
  <si>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</si>
  <si>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</si>
  <si>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</si>
  <si>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</si>
  <si>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</si>
  <si>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</si>
  <si>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</si>
  <si>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</si>
  <si>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</si>
  <si>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</si>
  <si>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</si>
  <si>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</si>
  <si>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</si>
  <si>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</si>
  <si>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</si>
  <si>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</si>
  <si>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</si>
  <si>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</si>
  <si>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</si>
  <si>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</si>
  <si>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</si>
  <si>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</si>
  <si>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</si>
  <si>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</si>
  <si>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</si>
  <si>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</si>
  <si>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</si>
  <si>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</si>
  <si>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</si>
  <si>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</si>
  <si>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</si>
  <si>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</si>
  <si>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</si>
  <si>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</si>
  <si>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</si>
  <si>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</si>
  <si>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</si>
  <si>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</si>
  <si>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</si>
  <si>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</si>
  <si>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</si>
  <si>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</si>
  <si>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</si>
  <si>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</si>
  <si>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</si>
  <si>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</si>
  <si>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</si>
  <si>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</si>
  <si>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</si>
  <si>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</si>
  <si>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</si>
  <si>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</si>
  <si>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</si>
  <si>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</si>
  <si>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</si>
  <si>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</si>
  <si>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</si>
  <si>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</si>
  <si>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</si>
  <si>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</si>
  <si>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</si>
  <si>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</si>
  <si>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</si>
  <si>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</si>
  <si>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</si>
  <si>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</si>
  <si>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</si>
  <si>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</si>
  <si>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</si>
  <si>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</si>
  <si>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</si>
  <si>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</si>
  <si>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</si>
  <si>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</si>
  <si>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</si>
  <si>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</si>
  <si>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</si>
  <si>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</si>
  <si>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</si>
  <si>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</si>
  <si>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</si>
  <si>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</si>
  <si>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</si>
  <si>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</si>
  <si>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</si>
  <si>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</si>
  <si>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</si>
  <si>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</si>
  <si>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</si>
  <si>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</si>
  <si>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</si>
  <si>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</si>
  <si>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</si>
  <si>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</si>
  <si>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</si>
  <si>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</si>
  <si>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</si>
  <si>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</si>
  <si>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</si>
  <si>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</si>
  <si>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</si>
  <si>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</si>
  <si>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</si>
  <si>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</si>
  <si>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</si>
  <si>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</si>
  <si>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</si>
  <si>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</si>
  <si>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</si>
  <si>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</si>
  <si>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</si>
  <si>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</si>
  <si>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</si>
  <si>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</si>
  <si>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</si>
  <si>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</si>
  <si>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</si>
  <si>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</si>
  <si>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</si>
  <si>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</si>
  <si>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</si>
  <si>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</si>
  <si>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</si>
  <si>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</si>
  <si>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</si>
  <si>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</si>
  <si>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</si>
  <si>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</si>
  <si>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</si>
  <si>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</si>
  <si>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</si>
  <si>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</si>
  <si>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</si>
  <si>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</si>
  <si>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</si>
  <si>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</si>
  <si>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</si>
  <si>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</si>
  <si>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</si>
  <si>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</si>
  <si>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</si>
  <si>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</si>
  <si>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</si>
  <si>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</si>
  <si>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</si>
  <si>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</si>
  <si>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</si>
  <si>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</si>
  <si>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</si>
  <si>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</si>
  <si>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</si>
  <si>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</si>
  <si>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</si>
  <si>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</si>
  <si>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</si>
  <si>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</si>
  <si>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</si>
  <si>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</si>
  <si>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</si>
  <si>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</si>
  <si>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</si>
  <si>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</si>
  <si>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</si>
  <si>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</si>
  <si>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</si>
  <si>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</si>
  <si>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</si>
  <si>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</si>
  <si>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</si>
  <si>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</si>
  <si>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</si>
  <si>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</si>
  <si>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</si>
  <si>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</si>
  <si>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</si>
  <si>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</si>
  <si>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</si>
  <si>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</si>
  <si>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</si>
  <si>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</si>
  <si>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</si>
  <si>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</si>
  <si>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</si>
  <si>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</si>
  <si>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</si>
  <si>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</si>
  <si>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</si>
  <si>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</si>
  <si>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</si>
  <si>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</si>
  <si>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</si>
  <si>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</si>
  <si>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</si>
  <si>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</si>
  <si>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</si>
  <si>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</si>
  <si>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</si>
  <si>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</si>
  <si>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</si>
  <si>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</si>
  <si>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</si>
  <si>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</si>
  <si>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</si>
  <si>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</si>
  <si>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</si>
  <si>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</si>
  <si>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</si>
  <si>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</si>
  <si>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</si>
  <si>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</si>
  <si>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</si>
  <si>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</si>
  <si>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</si>
  <si>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</si>
  <si>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</si>
  <si>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</si>
  <si>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</si>
  <si>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</si>
  <si>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</si>
  <si>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</si>
  <si>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</si>
  <si>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</si>
  <si>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</si>
  <si>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</si>
  <si>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</si>
  <si>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</si>
  <si>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</si>
  <si>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</si>
  <si>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</si>
  <si>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</si>
  <si>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</si>
  <si>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</si>
  <si>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</si>
  <si>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</si>
  <si>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</si>
  <si>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</si>
  <si>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</si>
  <si>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</si>
  <si>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</si>
  <si>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</si>
  <si>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</si>
  <si>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</si>
  <si>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</si>
  <si>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</si>
  <si>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</si>
  <si>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</si>
  <si>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</si>
  <si>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</si>
  <si>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</si>
  <si>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</si>
  <si>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</si>
  <si>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</si>
  <si>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</si>
  <si>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</si>
  <si>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</si>
  <si>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</si>
  <si>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</si>
  <si>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</si>
  <si>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</si>
  <si>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</si>
  <si>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</si>
  <si>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</si>
  <si>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</si>
  <si>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</si>
  <si>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</si>
  <si>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</si>
  <si>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</si>
  <si>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</si>
  <si>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</si>
  <si>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</si>
  <si>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</si>
  <si>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</si>
  <si>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</si>
  <si>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</si>
  <si>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</si>
  <si>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</si>
  <si>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</si>
  <si>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</si>
  <si>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</si>
  <si>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</si>
  <si>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</si>
  <si>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</si>
  <si>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</si>
  <si>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</si>
  <si>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</si>
  <si>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</si>
  <si>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</si>
  <si>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</si>
  <si>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</si>
  <si>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</si>
  <si>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</si>
  <si>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</si>
  <si>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</si>
  <si>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</si>
  <si>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</si>
  <si>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</si>
  <si>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</si>
  <si>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</si>
  <si>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</si>
  <si>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</si>
  <si>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</si>
  <si>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</si>
  <si>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</si>
  <si>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</si>
  <si>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</si>
  <si>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</si>
  <si>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</si>
  <si>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</si>
  <si>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</si>
  <si>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</si>
  <si>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</si>
  <si>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</si>
  <si>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</si>
  <si>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</si>
  <si>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</si>
  <si>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</si>
  <si>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</si>
  <si>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</si>
  <si>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</si>
  <si>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</si>
  <si>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</si>
  <si>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</si>
  <si>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</si>
  <si>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</si>
  <si>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</si>
  <si>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</si>
  <si>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</si>
  <si>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</si>
  <si>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</si>
  <si>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</si>
  <si>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</si>
  <si>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</si>
  <si>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</si>
  <si>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</si>
  <si>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</si>
  <si>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</si>
  <si>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</si>
  <si>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</si>
  <si>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</si>
  <si>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</si>
  <si>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</si>
  <si>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</si>
  <si>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</si>
  <si>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</si>
  <si>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</si>
  <si>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</si>
  <si>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</si>
  <si>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</si>
  <si>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</si>
  <si>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</si>
  <si>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</si>
  <si>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</si>
  <si>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</si>
  <si>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</si>
  <si>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</si>
  <si>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</si>
  <si>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</si>
  <si>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</si>
  <si>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</si>
  <si>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</si>
  <si>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</si>
  <si>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</si>
  <si>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</si>
  <si>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</si>
  <si>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</si>
  <si>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</si>
  <si>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</si>
  <si>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</si>
  <si>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</si>
  <si>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</si>
  <si>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</si>
  <si>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</si>
  <si>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</si>
  <si>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</si>
  <si>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</si>
  <si>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</si>
  <si>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</si>
  <si>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</si>
  <si>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</si>
  <si>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</si>
  <si>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</si>
  <si>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</si>
  <si>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</si>
  <si>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</si>
  <si>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</si>
  <si>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</si>
  <si>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</si>
  <si>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</si>
  <si>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</si>
  <si>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</si>
  <si>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</si>
  <si>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</si>
  <si>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</si>
  <si>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</si>
  <si>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</si>
  <si>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</si>
  <si>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</si>
  <si>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</si>
  <si>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</si>
  <si>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</si>
  <si>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</si>
  <si>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</si>
  <si>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</si>
  <si>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</si>
  <si>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</si>
  <si>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</si>
  <si>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</si>
  <si>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</si>
  <si>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</si>
  <si>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</si>
  <si>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</si>
  <si>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</si>
  <si>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</si>
  <si>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</si>
  <si>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</si>
  <si>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</si>
  <si>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</si>
  <si>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</si>
  <si>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</si>
  <si>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</si>
  <si>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</si>
  <si>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</si>
  <si>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</si>
  <si>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</si>
  <si>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</si>
  <si>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</si>
  <si>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</si>
  <si>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</si>
  <si>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</si>
  <si>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</si>
  <si>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</si>
  <si>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</si>
  <si>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</si>
  <si>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</si>
  <si>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</si>
  <si>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</si>
  <si>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</si>
  <si>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</si>
  <si>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</si>
  <si>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</si>
  <si>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</si>
  <si>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</si>
  <si>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</si>
  <si>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</si>
  <si>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</si>
  <si>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</si>
  <si>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</si>
  <si>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</si>
  <si>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</si>
  <si>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</si>
  <si>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</si>
  <si>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</si>
  <si>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</si>
  <si>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</si>
  <si>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</si>
  <si>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</si>
  <si>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</si>
  <si>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</si>
  <si>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</si>
  <si>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</si>
  <si>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</si>
  <si>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</si>
  <si>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</si>
  <si>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</si>
  <si>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</si>
  <si>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</si>
  <si>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</si>
  <si>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</si>
  <si>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</si>
  <si>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</si>
  <si>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</si>
  <si>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</si>
  <si>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</si>
  <si>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</si>
  <si>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</si>
  <si>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</si>
  <si>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</si>
  <si>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</si>
  <si>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</si>
  <si>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</si>
  <si>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</si>
  <si>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</si>
  <si>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</si>
  <si>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</si>
  <si>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</si>
  <si>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</si>
  <si>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</si>
  <si>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</si>
  <si>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</si>
  <si>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</si>
  <si>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</si>
  <si>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</si>
  <si>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</si>
  <si>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</si>
  <si>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</si>
  <si>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</si>
  <si>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</si>
  <si>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</si>
  <si>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</si>
  <si>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</si>
  <si>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</si>
  <si>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</si>
  <si>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</si>
  <si>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</si>
  <si>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</si>
  <si>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</si>
  <si>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</si>
  <si>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</si>
  <si>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</si>
  <si>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</si>
  <si>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</si>
  <si>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</si>
  <si>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</si>
  <si>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</si>
  <si>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</si>
  <si>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</si>
  <si>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</si>
  <si>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</si>
  <si>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</si>
  <si>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</si>
  <si>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</si>
  <si>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</si>
  <si>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</si>
  <si>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</si>
  <si>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</si>
  <si>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</si>
  <si>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</si>
  <si>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</si>
  <si>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</si>
  <si>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</si>
  <si>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</si>
  <si>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</si>
  <si>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</si>
  <si>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</si>
  <si>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</si>
  <si>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</si>
  <si>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</si>
  <si>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</si>
  <si>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</si>
  <si>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</si>
  <si>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</si>
  <si>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</si>
  <si>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</si>
  <si>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</si>
  <si>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</si>
  <si>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</si>
  <si>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</si>
  <si>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</si>
  <si>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</si>
  <si>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</si>
  <si>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</si>
  <si>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</si>
  <si>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</si>
  <si>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</si>
  <si>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</si>
  <si>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</si>
  <si>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</si>
  <si>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</si>
  <si>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</si>
  <si>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</si>
  <si>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</si>
  <si>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</si>
  <si>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</si>
  <si>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</si>
  <si>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</si>
  <si>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</si>
  <si>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</si>
  <si>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</si>
  <si>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</si>
  <si>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</si>
  <si>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</si>
  <si>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</si>
  <si>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</si>
  <si>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</si>
  <si>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</si>
  <si>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</si>
  <si>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</si>
  <si>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</si>
  <si>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</si>
  <si>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</si>
  <si>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</si>
  <si>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</si>
  <si>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</si>
  <si>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</si>
  <si>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</si>
  <si>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</si>
  <si>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</si>
  <si>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</si>
  <si>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</si>
  <si>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</si>
  <si>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</si>
  <si>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</si>
  <si>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</si>
  <si>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</si>
  <si>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</si>
  <si>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</si>
  <si>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</si>
  <si>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</si>
  <si>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</si>
  <si>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</si>
  <si>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</si>
  <si>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</si>
  <si>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</si>
  <si>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</si>
  <si>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</si>
  <si>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</si>
  <si>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</si>
  <si>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</si>
  <si>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</si>
  <si>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</si>
  <si>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</si>
  <si>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</si>
  <si>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</si>
  <si>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</si>
  <si>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</si>
  <si>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</si>
  <si>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</si>
  <si>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</si>
  <si>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</si>
  <si>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</si>
  <si>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</si>
  <si>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</si>
  <si>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</si>
  <si>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</si>
  <si>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</si>
  <si>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</si>
  <si>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</si>
  <si>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</si>
  <si>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</si>
  <si>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</si>
  <si>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</si>
  <si>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</si>
  <si>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</si>
  <si>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</si>
  <si>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</si>
  <si>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</si>
  <si>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</si>
  <si>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</si>
  <si>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</si>
  <si>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</si>
  <si>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</si>
  <si>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</si>
  <si>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</si>
  <si>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</si>
  <si>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</si>
  <si>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</si>
  <si>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</si>
  <si>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</si>
  <si>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</si>
  <si>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</si>
  <si>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</si>
  <si>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</si>
  <si>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</si>
  <si>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</si>
  <si>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</si>
  <si>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</si>
  <si>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</si>
  <si>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</si>
  <si>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</si>
  <si>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</si>
  <si>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</si>
  <si>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</si>
  <si>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</si>
  <si>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</si>
  <si>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</si>
  <si>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</si>
  <si>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</si>
  <si>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</si>
  <si>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</si>
  <si>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</si>
  <si>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</si>
  <si>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</si>
  <si>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</si>
  <si>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</si>
  <si>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</si>
  <si>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</si>
  <si>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</si>
  <si>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</si>
  <si>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</si>
  <si>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</si>
  <si>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</si>
  <si>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</si>
  <si>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</si>
  <si>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</si>
  <si>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</si>
  <si>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</si>
  <si>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</si>
  <si>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</si>
  <si>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</si>
  <si>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</si>
  <si>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</si>
  <si>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</si>
  <si>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</si>
  <si>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</si>
  <si>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</si>
  <si>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</si>
  <si>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</si>
  <si>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</si>
  <si>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</si>
  <si>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</si>
  <si>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</si>
  <si>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</si>
  <si>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</si>
  <si>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</si>
  <si>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</si>
  <si>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</si>
  <si>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</si>
  <si>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</si>
  <si>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</si>
  <si>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</si>
  <si>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</si>
  <si>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</si>
  <si>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</si>
  <si>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</si>
  <si>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</si>
  <si>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</si>
  <si>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</si>
  <si>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</si>
  <si>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</si>
  <si>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</si>
  <si>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</si>
  <si>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</si>
  <si>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</si>
  <si>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</si>
  <si>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</si>
  <si>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</si>
  <si>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</si>
  <si>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</si>
  <si>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</si>
  <si>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</si>
  <si>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</si>
  <si>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</si>
  <si>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</si>
  <si>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</si>
  <si>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</si>
  <si>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</si>
  <si>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</si>
  <si>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</si>
  <si>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</si>
  <si>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</si>
  <si>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</si>
  <si>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</si>
  <si>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</si>
  <si>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</si>
  <si>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</si>
  <si>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</si>
  <si>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</si>
  <si>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</si>
  <si>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</si>
  <si>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</si>
  <si>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</si>
  <si>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</si>
  <si>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</si>
  <si>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</si>
  <si>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</si>
  <si>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</si>
  <si>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</si>
  <si>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</si>
  <si>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</si>
  <si>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</si>
  <si>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</si>
  <si>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</si>
  <si>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</si>
  <si>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</si>
  <si>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</si>
  <si>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</si>
  <si>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</si>
  <si>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</si>
  <si>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</si>
  <si>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</si>
  <si>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</si>
  <si>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</si>
  <si>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</si>
  <si>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</si>
  <si>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</si>
  <si>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</si>
  <si>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</si>
  <si>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</si>
  <si>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</si>
  <si>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</si>
  <si>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</si>
  <si>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</si>
  <si>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</si>
  <si>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</si>
  <si>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</si>
  <si>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</si>
  <si>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</si>
  <si>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</si>
  <si>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</si>
  <si>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</si>
  <si>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</si>
  <si>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</si>
  <si>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</si>
  <si>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</si>
  <si>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</si>
  <si>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</si>
  <si>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</si>
  <si>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</si>
  <si>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</si>
  <si>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</si>
  <si>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</si>
  <si>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</si>
  <si>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</si>
  <si>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</si>
  <si>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</si>
  <si>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</si>
  <si>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</si>
  <si>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</si>
  <si>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</si>
  <si>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</si>
  <si>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</si>
  <si>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</si>
  <si>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</si>
  <si>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</si>
  <si>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</si>
  <si>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</si>
  <si>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</si>
  <si>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</si>
  <si>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</si>
  <si>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</si>
  <si>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</si>
  <si>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</si>
  <si>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</si>
  <si>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</si>
  <si>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</si>
  <si>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</si>
  <si>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</si>
  <si>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</si>
  <si>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</si>
  <si>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</si>
  <si>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</si>
  <si>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</si>
  <si>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</si>
  <si>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</si>
  <si>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</si>
  <si>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</si>
  <si>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</si>
  <si>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</si>
  <si>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</si>
  <si>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</si>
  <si>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</si>
  <si>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</si>
  <si>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</si>
  <si>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</si>
  <si>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</si>
  <si>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</si>
  <si>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</si>
  <si>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</si>
  <si>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</si>
  <si>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</si>
  <si>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</si>
  <si>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</si>
  <si>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</si>
  <si>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</si>
  <si>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</si>
  <si>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</si>
  <si>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</si>
  <si>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</si>
  <si>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</si>
  <si>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</si>
  <si>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</si>
  <si>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</si>
  <si>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</si>
  <si>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</si>
  <si>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</si>
  <si>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</si>
  <si>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</si>
  <si>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</si>
  <si>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</si>
  <si>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</si>
  <si>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</si>
  <si>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</si>
  <si>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</si>
  <si>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</si>
  <si>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</si>
  <si>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</si>
  <si>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</si>
  <si>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</si>
  <si>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</si>
  <si>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</si>
  <si>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</si>
  <si>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</si>
  <si>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</si>
  <si>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</si>
  <si>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</si>
  <si>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</si>
  <si>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</si>
  <si>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</si>
  <si>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</si>
  <si>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</si>
  <si>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</si>
  <si>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</si>
  <si>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</si>
  <si>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</si>
  <si>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</si>
  <si>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</si>
  <si>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</si>
  <si>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</si>
  <si>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</si>
  <si>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</si>
  <si>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</si>
  <si>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</si>
  <si>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</si>
  <si>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</si>
  <si>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</si>
  <si>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</si>
  <si>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</si>
  <si>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</si>
  <si>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</si>
  <si>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</si>
  <si>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</si>
  <si>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</si>
  <si>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</si>
  <si>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</si>
  <si>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</si>
  <si>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</si>
  <si>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</si>
  <si>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</si>
  <si>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</si>
  <si>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</si>
  <si>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</si>
  <si>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</si>
  <si>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</si>
  <si>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</si>
  <si>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</si>
  <si>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</si>
  <si>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</si>
  <si>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</si>
  <si>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</si>
  <si>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</si>
  <si>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</si>
  <si>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</si>
  <si>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</si>
  <si>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</si>
  <si>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</si>
  <si>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</si>
  <si>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</si>
  <si>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</si>
  <si>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</si>
  <si>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</si>
  <si>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</si>
  <si>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</si>
  <si>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</si>
  <si>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</si>
  <si>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</si>
  <si>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</si>
  <si>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</si>
  <si>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</si>
  <si>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</si>
  <si>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</si>
  <si>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</si>
  <si>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</si>
  <si>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</si>
  <si>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</si>
  <si>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</si>
  <si>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</si>
  <si>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</si>
  <si>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</si>
  <si>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</si>
  <si>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</si>
  <si>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</si>
  <si>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</si>
  <si>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</si>
  <si>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</si>
  <si>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</si>
  <si>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</si>
  <si>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</si>
  <si>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</si>
  <si>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</si>
  <si>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</si>
  <si>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</si>
  <si>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</si>
  <si>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</si>
  <si>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</si>
  <si>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</si>
  <si>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</si>
  <si>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</si>
  <si>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</si>
  <si>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</si>
  <si>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</si>
  <si>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</si>
  <si>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</si>
  <si>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</si>
  <si>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</si>
  <si>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</si>
  <si>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</si>
  <si>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</si>
  <si>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</si>
  <si>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</si>
  <si>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</si>
  <si>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</si>
  <si>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</si>
  <si>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</si>
  <si>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</si>
  <si>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</si>
  <si>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</si>
  <si>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</si>
  <si>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</si>
  <si>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</si>
  <si>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</si>
  <si>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</si>
  <si>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</si>
  <si>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</si>
  <si>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</si>
  <si>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</si>
  <si>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</si>
  <si>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</si>
  <si>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</si>
  <si>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</si>
  <si>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</si>
  <si>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</si>
  <si>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</si>
  <si>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</si>
  <si>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</si>
  <si>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</si>
  <si>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</si>
  <si>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</si>
  <si>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</si>
  <si>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</si>
  <si>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</si>
  <si>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</si>
  <si>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</si>
  <si>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</si>
  <si>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</si>
  <si>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</si>
  <si>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</si>
  <si>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</si>
  <si>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</si>
  <si>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</si>
  <si>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</si>
  <si>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</si>
  <si>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</si>
  <si>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</si>
  <si>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</si>
  <si>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</si>
  <si>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</si>
  <si>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</si>
  <si>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</si>
  <si>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</si>
  <si>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</si>
  <si>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</si>
  <si>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</si>
  <si>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</si>
  <si>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</si>
  <si>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</si>
  <si>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</si>
  <si>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</si>
  <si>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</si>
  <si>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</si>
  <si>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</si>
  <si>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</si>
  <si>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</si>
  <si>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</si>
  <si>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</si>
  <si>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</si>
  <si>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</si>
  <si>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</si>
  <si>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</si>
  <si>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</si>
  <si>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</si>
  <si>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</si>
  <si>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</si>
  <si>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</si>
  <si>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</si>
  <si>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</si>
  <si>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</si>
  <si>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</si>
  <si>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</si>
  <si>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</si>
  <si>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</si>
  <si>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</si>
  <si>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</si>
  <si>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</si>
  <si>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</si>
  <si>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</si>
  <si>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</si>
  <si>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</si>
  <si>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</si>
  <si>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</si>
  <si>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</si>
  <si>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</si>
  <si>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</si>
  <si>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</si>
  <si>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</si>
  <si>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</si>
  <si>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</si>
  <si>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</si>
  <si>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</si>
  <si>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</si>
  <si>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</si>
  <si>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</si>
  <si>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</si>
  <si>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</si>
  <si>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</si>
  <si>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</si>
  <si>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</si>
  <si>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</si>
  <si>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</si>
  <si>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</si>
  <si>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</si>
  <si>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</si>
  <si>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</si>
  <si>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</si>
  <si>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</si>
  <si>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</si>
  <si>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</si>
  <si>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</si>
  <si>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</si>
  <si>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</si>
  <si>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</si>
  <si>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</si>
  <si>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</si>
  <si>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</si>
  <si>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</si>
  <si>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</si>
  <si>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</si>
  <si>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</si>
  <si>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</si>
  <si>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</si>
  <si>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</si>
  <si>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</si>
  <si>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</si>
  <si>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</si>
  <si>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</si>
  <si>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</si>
  <si>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</si>
  <si>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</si>
  <si>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</si>
  <si>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</si>
  <si>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</si>
  <si>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</si>
  <si>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</si>
  <si>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</si>
  <si>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</si>
  <si>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</si>
  <si>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</si>
  <si>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</si>
  <si>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</si>
  <si>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</si>
  <si>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</si>
  <si>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</si>
  <si>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</si>
  <si>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</si>
  <si>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</si>
  <si>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</si>
  <si>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</si>
  <si>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</si>
  <si>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</si>
  <si>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</si>
  <si>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</si>
  <si>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</si>
  <si>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</si>
  <si>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</si>
  <si>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</si>
  <si>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</si>
  <si>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</si>
  <si>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</si>
  <si>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</si>
  <si>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</si>
  <si>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</si>
  <si>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</si>
  <si>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</si>
  <si>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</si>
  <si>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</si>
  <si>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</si>
  <si>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</si>
  <si>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</si>
  <si>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</si>
  <si>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</si>
  <si>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</si>
  <si>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</si>
  <si>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</si>
  <si>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</si>
  <si>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</si>
  <si>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</si>
  <si>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</si>
  <si>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</si>
  <si>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</si>
  <si>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</si>
  <si>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</si>
  <si>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</si>
  <si>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</si>
  <si>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</si>
  <si>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</si>
  <si>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</si>
  <si>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</si>
  <si>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</si>
  <si>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</si>
  <si>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</si>
  <si>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</si>
  <si>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</si>
  <si>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</si>
  <si>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</si>
  <si>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</si>
  <si>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</si>
  <si>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</si>
  <si>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</si>
  <si>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</si>
  <si>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</si>
  <si>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</si>
  <si>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</si>
  <si>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</si>
  <si>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</si>
  <si>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</si>
  <si>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</si>
  <si>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</si>
  <si>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</si>
  <si>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</si>
  <si>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</si>
  <si>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</si>
  <si>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</si>
  <si>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</si>
  <si>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</si>
  <si>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</si>
  <si>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</si>
  <si>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</si>
  <si>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</si>
  <si>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</si>
  <si>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</si>
  <si>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</si>
  <si>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</si>
  <si>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</si>
  <si>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</si>
  <si>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</si>
  <si>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</si>
  <si>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</si>
  <si>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</si>
  <si>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</si>
  <si>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</si>
  <si>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</si>
  <si>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</si>
  <si>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</si>
  <si>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</si>
  <si>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</si>
  <si>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</si>
  <si>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</si>
  <si>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</si>
  <si>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</si>
  <si>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</si>
  <si>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</si>
  <si>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</si>
  <si>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</si>
  <si>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</si>
  <si>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</si>
  <si>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</si>
  <si>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</si>
  <si>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</si>
  <si>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</si>
  <si>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</si>
  <si>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</si>
  <si>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</si>
  <si>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</si>
  <si>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</si>
  <si>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</si>
  <si>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</si>
  <si>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</si>
  <si>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</si>
  <si>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</si>
  <si>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</si>
  <si>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</si>
  <si>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</si>
  <si>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</si>
  <si>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</si>
  <si>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</si>
  <si>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</si>
  <si>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</si>
  <si>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</si>
  <si>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</si>
  <si>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</si>
  <si>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</si>
  <si>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</si>
  <si>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</si>
  <si>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</si>
  <si>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</si>
  <si>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</si>
  <si>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</si>
  <si>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</si>
  <si>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</si>
  <si>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</si>
  <si>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</si>
  <si>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</si>
  <si>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</si>
  <si>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</si>
  <si>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</si>
  <si>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</si>
  <si>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</si>
  <si>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</si>
  <si>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</si>
  <si>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</si>
  <si>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</si>
  <si>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</si>
  <si>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</si>
  <si>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</si>
  <si>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</si>
  <si>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</si>
  <si>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</si>
  <si>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</si>
  <si>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</si>
  <si>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</si>
  <si>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</si>
  <si>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</si>
  <si>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</si>
  <si>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</si>
  <si>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</si>
  <si>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</si>
  <si>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</si>
  <si>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</si>
  <si>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</si>
  <si>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</si>
  <si>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</si>
  <si>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</si>
  <si>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</si>
  <si>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</si>
  <si>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</si>
  <si>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</si>
  <si>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</si>
  <si>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</si>
  <si>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</si>
  <si>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</si>
  <si>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</si>
  <si>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</si>
  <si>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</si>
  <si>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</si>
  <si>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</si>
  <si>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</si>
  <si>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</si>
  <si>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</si>
  <si>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</si>
  <si>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</si>
  <si>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</si>
  <si>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</si>
  <si>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</si>
  <si>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</si>
  <si>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</si>
  <si>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</si>
  <si>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</si>
  <si>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</si>
  <si>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</si>
  <si>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</si>
  <si>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</si>
  <si>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</si>
  <si>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</si>
  <si>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</si>
  <si>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</si>
  <si>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</si>
  <si>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</si>
  <si>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</si>
  <si>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</si>
  <si>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</si>
  <si>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</si>
  <si>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</si>
  <si>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</si>
  <si>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</si>
  <si>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</si>
  <si>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</si>
  <si>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</si>
  <si>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</si>
  <si>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</si>
  <si>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</si>
  <si>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</si>
  <si>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</si>
  <si>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</si>
  <si>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</si>
  <si>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</si>
  <si>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</si>
  <si>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</si>
  <si>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</si>
  <si>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</si>
  <si>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</si>
  <si>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</si>
  <si>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</si>
  <si>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</si>
  <si>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</si>
  <si>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</si>
  <si>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</si>
  <si>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</si>
  <si>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</si>
  <si>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</si>
  <si>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</si>
  <si>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</si>
  <si>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</si>
  <si>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</si>
  <si>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</si>
  <si>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</si>
  <si>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</si>
  <si>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</si>
  <si>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</si>
  <si>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</si>
  <si>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</si>
  <si>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</si>
  <si>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</si>
  <si>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</si>
  <si>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</si>
  <si>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</si>
  <si>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</si>
  <si>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</si>
  <si>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</si>
  <si>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</si>
  <si>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</si>
  <si>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</si>
  <si>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</si>
  <si>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</si>
  <si>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</si>
  <si>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</si>
  <si>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</si>
  <si>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</si>
  <si>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</si>
  <si>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</si>
  <si>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</si>
  <si>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</si>
  <si>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</si>
  <si>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</si>
  <si>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</si>
  <si>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</si>
  <si>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</si>
  <si>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</si>
  <si>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</si>
  <si>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</si>
  <si>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</si>
  <si>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</si>
  <si>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</si>
  <si>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</si>
  <si>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</si>
  <si>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</si>
  <si>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</si>
  <si>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</si>
  <si>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</si>
  <si>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</si>
  <si>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</si>
  <si>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</si>
  <si>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</si>
  <si>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</si>
  <si>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</si>
  <si>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</si>
  <si>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</si>
  <si>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</si>
  <si>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</si>
  <si>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</si>
  <si>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</si>
  <si>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</si>
  <si>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</si>
  <si>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</si>
  <si>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</si>
  <si>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</si>
  <si>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</si>
  <si>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</si>
  <si>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</si>
  <si>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</si>
  <si>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</si>
  <si>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</si>
  <si>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</si>
  <si>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</si>
  <si>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</si>
  <si>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</si>
  <si>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</si>
  <si>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</si>
  <si>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</si>
  <si>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</si>
  <si>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</si>
  <si>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</si>
  <si>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</si>
  <si>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</si>
  <si>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</si>
  <si>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</si>
  <si>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</si>
  <si>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</si>
  <si>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</si>
  <si>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</si>
  <si>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</si>
  <si>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</si>
  <si>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</si>
  <si>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</si>
  <si>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</si>
  <si>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</si>
  <si>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</si>
  <si>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</si>
  <si>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</si>
  <si>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</si>
  <si>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</si>
  <si>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</si>
  <si>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</si>
  <si>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</si>
  <si>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</si>
  <si>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</si>
  <si>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</si>
  <si>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</si>
  <si>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</si>
  <si>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</si>
  <si>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</si>
  <si>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</si>
  <si>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</si>
  <si>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</si>
  <si>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</si>
  <si>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</si>
  <si>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</si>
  <si>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</si>
  <si>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</si>
  <si>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</si>
  <si>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</si>
  <si>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</si>
  <si>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</si>
  <si>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</si>
  <si>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</si>
  <si>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</si>
  <si>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</si>
  <si>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</si>
  <si>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</si>
  <si>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</si>
  <si>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</si>
  <si>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</si>
  <si>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</si>
  <si>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</si>
  <si>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</si>
  <si>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</si>
  <si>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</si>
  <si>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</si>
  <si>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</si>
  <si>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</si>
  <si>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</si>
  <si>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</si>
  <si>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</si>
  <si>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</si>
  <si>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</si>
  <si>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</si>
  <si>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</si>
  <si>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</si>
  <si>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</si>
  <si>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</si>
  <si>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</si>
  <si>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</si>
  <si>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</si>
  <si>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</si>
  <si>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</si>
  <si>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</si>
  <si>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</si>
  <si>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</si>
  <si>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</si>
  <si>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</si>
  <si>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</si>
  <si>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</si>
  <si>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</si>
  <si>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</si>
  <si>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</si>
  <si>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</si>
  <si>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</si>
  <si>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</si>
  <si>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</si>
  <si>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</si>
  <si>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</si>
  <si>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</si>
  <si>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</si>
  <si>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</si>
  <si>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</si>
  <si>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</si>
  <si>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</si>
  <si>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</si>
  <si>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</si>
  <si>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</si>
  <si>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</si>
  <si>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</si>
  <si>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</si>
  <si>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</si>
  <si>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</si>
  <si>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</si>
  <si>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</si>
  <si>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</si>
  <si>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</si>
  <si>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</si>
  <si>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</si>
  <si>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</si>
  <si>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</si>
  <si>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</si>
  <si>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</si>
  <si>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</si>
  <si>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</si>
  <si>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</si>
  <si>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</si>
  <si>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</si>
  <si>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</si>
  <si>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</si>
  <si>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</si>
  <si>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</si>
  <si>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</si>
  <si>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</si>
  <si>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</si>
  <si>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</si>
  <si>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</si>
  <si>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</si>
  <si>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</si>
  <si>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</si>
  <si>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</si>
  <si>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</si>
  <si>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</si>
  <si>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</si>
  <si>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</si>
  <si>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</si>
  <si>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</si>
  <si>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</si>
  <si>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</si>
  <si>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</si>
  <si>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</si>
  <si>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</si>
  <si>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</si>
  <si>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</si>
  <si>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</si>
  <si>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</si>
  <si>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</si>
  <si>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</si>
  <si>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</si>
  <si>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</si>
  <si>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</si>
  <si>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</si>
  <si>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</si>
  <si>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</si>
  <si>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</si>
  <si>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</si>
  <si>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</si>
  <si>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</si>
  <si>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</si>
  <si>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</si>
  <si>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</si>
  <si>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</si>
  <si>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</si>
  <si>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</si>
  <si>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</si>
  <si>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</si>
  <si>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</si>
  <si>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</si>
  <si>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</si>
  <si>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</si>
  <si>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</si>
  <si>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</si>
  <si>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</si>
  <si>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</si>
  <si>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</si>
  <si>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</si>
  <si>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</si>
  <si>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</si>
  <si>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</si>
  <si>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</si>
  <si>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</si>
  <si>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</si>
  <si>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</si>
  <si>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</si>
  <si>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</si>
  <si>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</si>
  <si>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</si>
  <si>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</si>
  <si>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</si>
  <si>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</si>
  <si>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</si>
  <si>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</si>
  <si>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</si>
  <si>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</si>
  <si>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</si>
  <si>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</si>
  <si>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</si>
  <si>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</si>
  <si>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</si>
  <si>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</si>
  <si>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</si>
  <si>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</si>
  <si>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</si>
  <si>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</si>
  <si>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</si>
  <si>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</si>
  <si>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</si>
  <si>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</si>
  <si>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</si>
  <si>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</si>
  <si>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</si>
  <si>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</si>
  <si>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</si>
  <si>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</si>
  <si>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</si>
  <si>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</si>
  <si>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</si>
  <si>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</si>
  <si>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</si>
  <si>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</si>
  <si>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</si>
  <si>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</si>
  <si>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</si>
  <si>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</si>
  <si>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</si>
  <si>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</si>
  <si>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</si>
  <si>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</si>
  <si>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</si>
  <si>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</si>
  <si>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</si>
  <si>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</si>
  <si>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</si>
  <si>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</si>
  <si>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</si>
  <si>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</si>
  <si>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</si>
  <si>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</si>
  <si>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</si>
  <si>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</si>
  <si>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</si>
  <si>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</si>
  <si>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</si>
  <si>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</si>
  <si>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</si>
  <si>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</si>
  <si>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</si>
  <si>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</si>
  <si>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</si>
  <si>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</si>
  <si>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</si>
  <si>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</si>
  <si>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</si>
  <si>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</si>
  <si>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</si>
  <si>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</si>
  <si>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</si>
  <si>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</si>
  <si>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</si>
  <si>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</si>
  <si>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</si>
  <si>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</si>
  <si>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</si>
  <si>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</si>
  <si>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</si>
  <si>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</si>
  <si>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</si>
  <si>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</si>
  <si>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</si>
  <si>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</si>
  <si>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</si>
  <si>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</si>
  <si>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</si>
  <si>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</si>
  <si>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</si>
  <si>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</si>
  <si>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</si>
  <si>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</si>
  <si>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</si>
  <si>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</si>
  <si>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</si>
  <si>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</si>
  <si>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</si>
  <si>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</si>
  <si>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</si>
  <si>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</si>
  <si>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</si>
  <si>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</si>
  <si>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</si>
  <si>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</si>
  <si>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</si>
  <si>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</si>
  <si>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</si>
  <si>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</si>
  <si>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</si>
  <si>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</si>
  <si>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</si>
  <si>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</si>
  <si>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</si>
  <si>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</si>
  <si>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</si>
  <si>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</si>
  <si>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</si>
  <si>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</si>
  <si>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</si>
  <si>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</si>
  <si>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</si>
  <si>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</si>
  <si>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</si>
  <si>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</si>
  <si>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</si>
  <si>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</si>
  <si>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</si>
  <si>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</si>
  <si>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</si>
  <si>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</si>
  <si>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</si>
  <si>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</si>
  <si>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</si>
  <si>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</si>
  <si>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</si>
  <si>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</si>
  <si>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</si>
  <si>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</si>
  <si>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</si>
  <si>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</si>
  <si>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</si>
  <si>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</si>
  <si>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</si>
  <si>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</si>
  <si>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</si>
  <si>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</si>
  <si>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</si>
  <si>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</si>
  <si>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</si>
  <si>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</si>
  <si>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</si>
  <si>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</si>
  <si>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</si>
  <si>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</si>
  <si>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</si>
  <si>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</si>
  <si>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</si>
  <si>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</si>
  <si>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</si>
  <si>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</si>
  <si>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</si>
  <si>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</si>
  <si>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</si>
  <si>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</si>
  <si>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</si>
  <si>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</si>
  <si>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</si>
  <si>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</si>
  <si>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</si>
  <si>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</si>
  <si>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</si>
  <si>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</si>
  <si>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</si>
  <si>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</si>
  <si>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</si>
  <si>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</si>
  <si>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</si>
  <si>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</si>
  <si>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</si>
  <si>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</si>
  <si>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</si>
  <si>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</si>
  <si>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</si>
  <si>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</si>
  <si>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</si>
  <si>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</si>
  <si>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</si>
  <si>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</si>
  <si>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</si>
  <si>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</si>
  <si>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</si>
  <si>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</si>
  <si>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</si>
  <si>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</si>
  <si>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</si>
  <si>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</si>
  <si>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</si>
  <si>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</si>
  <si>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</si>
  <si>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</si>
  <si>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</si>
  <si>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</si>
  <si>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</si>
  <si>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</si>
  <si>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</si>
  <si>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</si>
  <si>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</si>
  <si>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</si>
  <si>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</si>
  <si>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</si>
  <si>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</si>
  <si>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</si>
  <si>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</si>
  <si>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</si>
  <si>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</si>
  <si>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</si>
  <si>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</si>
  <si>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</si>
  <si>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</si>
  <si>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</si>
  <si>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</si>
  <si>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</si>
  <si>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</si>
  <si>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</si>
  <si>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</si>
  <si>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</si>
  <si>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</si>
  <si>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</si>
  <si>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</si>
  <si>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</si>
  <si>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</si>
  <si>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</si>
  <si>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</si>
  <si>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</si>
  <si>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</si>
  <si>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</si>
  <si>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</si>
  <si>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</si>
  <si>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</si>
  <si>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</si>
  <si>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</si>
  <si>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</si>
  <si>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</si>
  <si>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</si>
  <si>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</si>
  <si>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</si>
  <si>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</si>
  <si>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</si>
  <si>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</si>
  <si>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</si>
  <si>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</si>
  <si>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</si>
  <si>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</si>
  <si>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</si>
  <si>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</si>
  <si>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</si>
  <si>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</si>
  <si>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</si>
  <si>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</si>
  <si>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</si>
  <si>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</si>
  <si>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</si>
  <si>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</si>
  <si>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</si>
  <si>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</si>
  <si>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</si>
  <si>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</si>
  <si>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</si>
  <si>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</si>
  <si>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</si>
  <si>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</si>
  <si>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</si>
  <si>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</si>
  <si>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</si>
  <si>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</si>
  <si>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</si>
  <si>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</si>
  <si>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</si>
  <si>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</si>
  <si>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</si>
  <si>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</si>
  <si>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</si>
  <si>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</si>
  <si>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</si>
  <si>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</si>
  <si>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</si>
  <si>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</si>
  <si>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</si>
  <si>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</si>
  <si>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</si>
  <si>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</si>
  <si>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</si>
  <si>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</si>
  <si>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</si>
  <si>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</si>
  <si>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</si>
  <si>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</si>
  <si>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</si>
  <si>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</si>
  <si>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</si>
  <si>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</si>
  <si>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</si>
  <si>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</si>
  <si>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</si>
  <si>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</si>
  <si>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</si>
  <si>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</si>
  <si>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</si>
  <si>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</si>
  <si>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</si>
  <si>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</si>
  <si>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</si>
  <si>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</si>
  <si>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</si>
  <si>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</si>
  <si>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</si>
  <si>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</si>
  <si>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</si>
  <si>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</si>
  <si>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</si>
  <si>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</si>
  <si>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</si>
  <si>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</si>
  <si>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</si>
  <si>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</si>
  <si>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</si>
  <si>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</si>
  <si>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</si>
  <si>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</si>
  <si>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</si>
  <si>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</si>
  <si>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</si>
  <si>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</si>
  <si>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</si>
  <si>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</si>
  <si>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</si>
  <si>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</si>
  <si>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</si>
  <si>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</si>
  <si>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</si>
  <si>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</si>
  <si>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</si>
  <si>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</si>
  <si>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</si>
  <si>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</si>
  <si>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</si>
  <si>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</si>
  <si>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</si>
  <si>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</si>
  <si>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</si>
  <si>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</si>
  <si>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</si>
  <si>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</si>
  <si>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</si>
  <si>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</si>
  <si>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</si>
  <si>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</si>
  <si>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</si>
  <si>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</si>
  <si>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</si>
  <si>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</si>
  <si>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</si>
  <si>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</si>
  <si>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</si>
  <si>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</si>
  <si>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</si>
  <si>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</si>
  <si>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</si>
  <si>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</si>
  <si>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</si>
  <si>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</si>
  <si>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</si>
  <si>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</si>
  <si>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</si>
  <si>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</si>
  <si>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</si>
  <si>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</si>
  <si>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</si>
  <si>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</si>
  <si>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</si>
  <si>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</si>
  <si>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</si>
  <si>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</si>
  <si>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</si>
  <si>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</si>
  <si>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</si>
  <si>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</si>
  <si>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</si>
  <si>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</si>
  <si>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</si>
  <si>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</si>
  <si>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</si>
  <si>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</si>
  <si>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</si>
  <si>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</si>
  <si>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</si>
  <si>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</si>
  <si>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</si>
  <si>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</si>
  <si>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</si>
  <si>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</si>
  <si>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</si>
  <si>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</si>
  <si>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</si>
  <si>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</si>
  <si>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</si>
  <si>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</si>
  <si>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</si>
  <si>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</si>
  <si>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</si>
  <si>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</si>
  <si>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</si>
  <si>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</si>
  <si>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</si>
  <si>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</si>
  <si>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</si>
  <si>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</si>
  <si>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</si>
  <si>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</si>
  <si>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</si>
  <si>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</si>
  <si>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</si>
  <si>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</si>
  <si>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</si>
  <si>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</si>
  <si>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</si>
  <si>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</si>
  <si>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</si>
  <si>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</si>
  <si>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</si>
  <si>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</si>
  <si>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</si>
  <si>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</si>
  <si>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</si>
  <si>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</si>
  <si>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</si>
  <si>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</si>
  <si>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</si>
  <si>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</si>
  <si>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</si>
  <si>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</si>
  <si>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</si>
  <si>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</si>
  <si>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</si>
  <si>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</si>
  <si>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</si>
  <si>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</si>
  <si>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</si>
  <si>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</si>
  <si>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</si>
  <si>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</si>
  <si>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</si>
  <si>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</si>
  <si>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</si>
  <si>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</si>
  <si>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</si>
  <si>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</si>
  <si>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</si>
  <si>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</si>
  <si>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</si>
  <si>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</si>
  <si>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</si>
  <si>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</si>
  <si>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</si>
  <si>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</si>
  <si>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</si>
  <si>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</si>
  <si>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</si>
  <si>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</si>
  <si>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</si>
  <si>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</si>
  <si>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</si>
  <si>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</si>
  <si>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</si>
  <si>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</si>
  <si>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</si>
  <si>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</si>
  <si>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</si>
  <si>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</si>
  <si>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</si>
  <si>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</si>
  <si>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</si>
  <si>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</si>
  <si>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</si>
  <si>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</si>
  <si>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</si>
  <si>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</si>
  <si>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</si>
  <si>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</si>
  <si>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</si>
  <si>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</si>
  <si>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</si>
  <si>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</si>
  <si>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</si>
  <si>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</si>
  <si>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</si>
  <si>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</si>
  <si>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</si>
  <si>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</si>
  <si>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</si>
  <si>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</si>
  <si>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</si>
  <si>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</si>
  <si>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</si>
  <si>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</si>
  <si>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</si>
  <si>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</si>
  <si>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</si>
  <si>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</si>
  <si>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</si>
  <si>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</si>
  <si>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</si>
  <si>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</si>
  <si>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</si>
  <si>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</si>
  <si>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</si>
  <si>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</si>
  <si>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</si>
  <si>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</si>
  <si>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</si>
  <si>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</si>
  <si>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</si>
  <si>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</si>
  <si>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</si>
  <si>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</si>
  <si>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</si>
  <si>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</si>
  <si>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</si>
  <si>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</si>
  <si>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</si>
  <si>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</si>
  <si>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</si>
  <si>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</si>
  <si>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</si>
  <si>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</si>
  <si>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</si>
  <si>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</si>
  <si>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</si>
  <si>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</si>
  <si>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</si>
  <si>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</si>
  <si>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</si>
  <si>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</si>
  <si>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</si>
  <si>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</si>
  <si>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</si>
  <si>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</si>
  <si>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</si>
  <si>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</si>
  <si>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</si>
  <si>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</si>
  <si>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</si>
  <si>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</si>
  <si>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</si>
  <si>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</si>
  <si>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</si>
  <si>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</si>
  <si>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</si>
  <si>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</si>
  <si>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</si>
  <si>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</si>
  <si>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</si>
  <si>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</si>
  <si>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</si>
  <si>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</si>
  <si>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</si>
  <si>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</si>
  <si>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</si>
  <si>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</si>
  <si>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</si>
  <si>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</si>
  <si>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</si>
  <si>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</si>
  <si>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</si>
  <si>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</si>
  <si>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</si>
  <si>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</si>
  <si>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</si>
  <si>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</si>
  <si>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</si>
  <si>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</si>
  <si>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</si>
  <si>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</si>
  <si>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</si>
  <si>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</si>
  <si>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</si>
  <si>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</si>
  <si>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</si>
  <si>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</si>
  <si>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</si>
  <si>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</si>
  <si>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</si>
  <si>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</si>
  <si>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</si>
  <si>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</si>
  <si>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</si>
  <si>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</si>
  <si>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</si>
  <si>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</si>
  <si>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</si>
  <si>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</si>
  <si>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</si>
  <si>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</si>
  <si>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</si>
  <si>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</si>
  <si>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</si>
  <si>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</si>
  <si>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</si>
  <si>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</si>
  <si>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</si>
  <si>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</si>
  <si>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</si>
  <si>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</si>
  <si>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</si>
  <si>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</si>
  <si>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</si>
  <si>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</si>
  <si>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</si>
  <si>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</si>
  <si>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</si>
  <si>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</si>
  <si>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</si>
  <si>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</si>
  <si>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</si>
  <si>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</si>
  <si>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</si>
  <si>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</si>
  <si>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</si>
  <si>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</si>
  <si>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</si>
  <si>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</si>
  <si>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</si>
  <si>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</si>
  <si>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</si>
  <si>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</si>
  <si>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</si>
  <si>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</si>
  <si>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</si>
  <si>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</si>
  <si>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</si>
  <si>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</si>
  <si>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</si>
  <si>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</si>
  <si>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</si>
  <si>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</si>
  <si>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</si>
  <si>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</si>
  <si>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</si>
  <si>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</si>
  <si>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</si>
  <si>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</si>
  <si>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</si>
  <si>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</si>
  <si>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</si>
  <si>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</si>
  <si>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</si>
  <si>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</si>
  <si>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</si>
  <si>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</si>
  <si>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</si>
  <si>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</si>
  <si>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</si>
  <si>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</si>
  <si>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</si>
  <si>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</si>
  <si>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</si>
  <si>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</si>
  <si>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</si>
  <si>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</si>
  <si>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</si>
  <si>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</si>
  <si>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</si>
  <si>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</si>
  <si>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</si>
  <si>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</si>
  <si>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</si>
  <si>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</si>
  <si>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</si>
  <si>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</si>
  <si>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</si>
  <si>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</si>
  <si>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</si>
  <si>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</si>
  <si>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</si>
  <si>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</si>
  <si>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</si>
  <si>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</si>
  <si>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</si>
  <si>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</si>
  <si>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</si>
  <si>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</si>
  <si>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</si>
  <si>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</si>
  <si>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</si>
  <si>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</si>
  <si>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</si>
  <si>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</si>
  <si>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</si>
  <si>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</si>
  <si>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</si>
  <si>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</si>
  <si>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</si>
  <si>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</si>
  <si>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</si>
  <si>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</si>
  <si>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</si>
  <si>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</si>
  <si>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</si>
  <si>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</si>
  <si>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</si>
  <si>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</si>
  <si>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</si>
  <si>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</si>
  <si>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</si>
  <si>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</si>
  <si>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</si>
  <si>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</si>
  <si>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</si>
  <si>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</si>
  <si>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</si>
  <si>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</si>
  <si>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</si>
  <si>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</si>
  <si>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</si>
  <si>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</si>
  <si>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</si>
  <si>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</si>
  <si>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</si>
  <si>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</si>
  <si>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</si>
  <si>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</si>
  <si>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</si>
  <si>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</si>
  <si>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</si>
  <si>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</si>
  <si>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</si>
  <si>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</si>
  <si>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</si>
  <si>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</si>
  <si>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</si>
  <si>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</si>
  <si>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</si>
  <si>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</si>
  <si>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</si>
  <si>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</si>
  <si>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</si>
  <si>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</si>
  <si>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</si>
  <si>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</si>
  <si>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</si>
  <si>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</si>
  <si>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</si>
  <si>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</si>
  <si>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</si>
  <si>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</si>
  <si>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</si>
  <si>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</si>
  <si>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</si>
  <si>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</si>
  <si>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</si>
  <si>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</si>
  <si>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</si>
  <si>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</si>
  <si>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</si>
  <si>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</si>
  <si>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</si>
  <si>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</si>
  <si>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</si>
  <si>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</si>
  <si>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</si>
  <si>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</si>
  <si>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</si>
  <si>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</si>
  <si>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</si>
  <si>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</si>
  <si>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</si>
  <si>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</si>
  <si>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</si>
  <si>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</si>
  <si>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</si>
  <si>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</si>
  <si>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</si>
  <si>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</si>
  <si>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</si>
  <si>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</si>
  <si>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</si>
  <si>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</si>
  <si>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</si>
  <si>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</si>
  <si>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</si>
  <si>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</si>
  <si>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</si>
  <si>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</si>
  <si>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</si>
  <si>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</si>
  <si>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</si>
  <si>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</si>
  <si>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</si>
  <si>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</si>
  <si>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</si>
  <si>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</si>
  <si>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</si>
  <si>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</si>
  <si>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</si>
  <si>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</si>
  <si>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</si>
  <si>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</si>
  <si>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</si>
  <si>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</si>
  <si>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</si>
  <si>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</si>
  <si>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</si>
  <si>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</si>
  <si>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</si>
  <si>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</si>
  <si>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</si>
  <si>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</si>
  <si>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</si>
  <si>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</si>
  <si>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</si>
  <si>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</si>
  <si>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</si>
  <si>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</si>
  <si>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</si>
  <si>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</si>
  <si>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</si>
  <si>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</si>
  <si>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</si>
  <si>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</si>
  <si>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</si>
  <si>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</si>
  <si>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</si>
  <si>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</si>
  <si>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</si>
  <si>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</si>
  <si>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</si>
  <si>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</si>
  <si>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</si>
  <si>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</si>
  <si>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</si>
  <si>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</si>
  <si>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</si>
  <si>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</si>
  <si>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</si>
  <si>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</si>
  <si>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</si>
  <si>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</si>
  <si>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</si>
  <si>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</si>
  <si>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</si>
  <si>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</si>
  <si>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</si>
  <si>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</si>
  <si>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</si>
  <si>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</si>
  <si>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</si>
  <si>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</si>
  <si>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</si>
  <si>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</si>
  <si>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</si>
  <si>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</si>
  <si>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</si>
  <si>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</si>
  <si>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</si>
  <si>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</si>
  <si>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</si>
  <si>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</si>
  <si>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</si>
  <si>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</si>
  <si>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</si>
  <si>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</si>
  <si>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</si>
  <si>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</si>
  <si>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</si>
  <si>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</si>
  <si>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</si>
  <si>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</si>
  <si>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</si>
  <si>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</si>
  <si>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</si>
  <si>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</si>
  <si>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</si>
  <si>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</si>
  <si>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</si>
  <si>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</si>
  <si>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</si>
  <si>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</si>
  <si>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</si>
  <si>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</si>
  <si>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</si>
  <si>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</si>
  <si>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</si>
  <si>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</si>
  <si>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</si>
  <si>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</si>
  <si>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</si>
  <si>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</si>
  <si>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</si>
  <si>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</si>
  <si>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</si>
  <si>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</si>
  <si>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</si>
  <si>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</si>
  <si>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</si>
  <si>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</si>
  <si>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</si>
  <si>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</si>
  <si>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</si>
  <si>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</si>
  <si>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</si>
  <si>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</si>
  <si>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</si>
  <si>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</si>
  <si>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</si>
  <si>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</si>
  <si>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</si>
  <si>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</si>
  <si>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</si>
  <si>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</si>
  <si>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</si>
  <si>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</si>
  <si>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</si>
  <si>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</si>
  <si>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</si>
  <si>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</si>
  <si>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</si>
  <si>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</si>
  <si>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</si>
  <si>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</si>
  <si>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</si>
  <si>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</si>
  <si>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</si>
  <si>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</si>
  <si>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</si>
  <si>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</si>
  <si>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</si>
  <si>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</si>
  <si>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</si>
  <si>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</si>
  <si>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</si>
  <si>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</si>
  <si>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</si>
  <si>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</si>
  <si>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</si>
  <si>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</si>
  <si>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</si>
  <si>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</si>
  <si>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</si>
  <si>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</si>
  <si>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</si>
  <si>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</si>
  <si>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</si>
  <si>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</si>
  <si>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</si>
  <si>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</si>
  <si>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</si>
  <si>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</si>
  <si>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</si>
  <si>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</si>
  <si>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</si>
  <si>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</si>
  <si>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</si>
  <si>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</si>
  <si>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</si>
  <si>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</si>
  <si>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</si>
  <si>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</si>
  <si>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</si>
  <si>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</si>
  <si>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</si>
  <si>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</si>
  <si>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</si>
  <si>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</si>
  <si>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</si>
  <si>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</si>
  <si>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</si>
  <si>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</si>
  <si>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</si>
  <si>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</si>
  <si>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</si>
  <si>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</si>
  <si>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</si>
  <si>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</si>
  <si>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</si>
  <si>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</si>
  <si>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</si>
  <si>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</si>
  <si>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</si>
  <si>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</si>
  <si>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</si>
  <si>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</si>
  <si>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</si>
  <si>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</si>
  <si>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</si>
  <si>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</si>
  <si>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</si>
  <si>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</si>
  <si>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</si>
  <si>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</si>
  <si>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</si>
  <si>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</si>
  <si>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</si>
  <si>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</si>
  <si>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</si>
  <si>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</si>
  <si>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</si>
  <si>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</si>
  <si>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</si>
  <si>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</si>
  <si>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</si>
  <si>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</si>
  <si>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</si>
  <si>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</si>
  <si>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</si>
  <si>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</si>
  <si>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</si>
  <si>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</si>
  <si>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</si>
  <si>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</si>
  <si>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</si>
  <si>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</si>
  <si>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</si>
  <si>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</si>
  <si>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</si>
  <si>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</si>
  <si>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</si>
  <si>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</si>
  <si>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</si>
  <si>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</si>
  <si>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</si>
  <si>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</si>
  <si>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</si>
  <si>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</si>
  <si>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</si>
  <si>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</si>
  <si>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</si>
  <si>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</si>
  <si>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</si>
  <si>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</si>
  <si>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</si>
  <si>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</si>
  <si>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</si>
  <si>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</si>
  <si>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</si>
  <si>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</si>
  <si>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</si>
  <si>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</si>
  <si>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</si>
  <si>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</si>
  <si>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</si>
  <si>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</si>
  <si>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</si>
  <si>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</si>
  <si>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</si>
  <si>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</si>
  <si>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</si>
  <si>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</si>
  <si>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</si>
  <si>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</si>
  <si>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</si>
  <si>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</si>
  <si>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</si>
  <si>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</si>
  <si>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</si>
  <si>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</si>
  <si>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</si>
  <si>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</si>
  <si>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</si>
  <si>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</si>
  <si>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</si>
  <si>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</si>
  <si>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</si>
  <si>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</si>
  <si>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</si>
  <si>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</si>
  <si>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</si>
  <si>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</si>
  <si>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</si>
  <si>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</si>
  <si>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</si>
  <si>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</si>
  <si>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</si>
  <si>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</si>
  <si>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</si>
  <si>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</si>
  <si>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</si>
  <si>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</si>
  <si>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</si>
  <si>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</si>
  <si>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</si>
  <si>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</si>
  <si>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</si>
  <si>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</si>
  <si>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</si>
  <si>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</si>
  <si>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</si>
  <si>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</si>
  <si>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</si>
  <si>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</si>
  <si>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</si>
  <si>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</si>
  <si>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</si>
  <si>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</si>
  <si>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</si>
  <si>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</si>
  <si>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</si>
  <si>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</si>
  <si>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</si>
  <si>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</si>
  <si>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</si>
  <si>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</si>
  <si>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</si>
  <si>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</si>
  <si>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</si>
  <si>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</si>
  <si>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</si>
  <si>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</si>
  <si>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</si>
  <si>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</si>
  <si>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</si>
  <si>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</si>
  <si>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</si>
  <si>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</si>
  <si>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</si>
  <si>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</si>
  <si>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</si>
  <si>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</si>
  <si>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</si>
  <si>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</si>
  <si>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</si>
  <si>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</si>
  <si>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</si>
  <si>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</si>
  <si>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</si>
  <si>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</si>
  <si>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</si>
  <si>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</si>
  <si>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</si>
  <si>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</si>
  <si>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</si>
  <si>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</si>
  <si>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</si>
  <si>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</si>
  <si>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</si>
  <si>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</si>
  <si>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</si>
  <si>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</si>
  <si>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</si>
  <si>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</si>
  <si>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</si>
  <si>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</si>
  <si>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</si>
  <si>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</si>
  <si>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</si>
  <si>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</si>
  <si>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</si>
  <si>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</si>
  <si>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</si>
  <si>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</si>
  <si>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</si>
  <si>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</si>
  <si>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</si>
  <si>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</si>
  <si>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</si>
  <si>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</si>
  <si>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</si>
  <si>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</si>
  <si>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</si>
  <si>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</si>
  <si>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</si>
  <si>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</si>
  <si>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</si>
  <si>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</si>
  <si>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</si>
  <si>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</si>
  <si>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</si>
  <si>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</si>
  <si>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</si>
  <si>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</si>
  <si>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</si>
  <si>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</si>
  <si>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</si>
  <si>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</si>
  <si>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</si>
  <si>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</si>
  <si>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</si>
  <si>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</si>
  <si>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</si>
  <si>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</si>
  <si>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</si>
  <si>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</si>
  <si>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</si>
  <si>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</si>
  <si>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</si>
  <si>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</si>
  <si>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</si>
  <si>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</si>
  <si>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</si>
  <si>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</si>
  <si>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</si>
  <si>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</si>
  <si>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</si>
  <si>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</si>
  <si>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</si>
  <si>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</si>
  <si>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</si>
  <si>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</si>
  <si>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</si>
  <si>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</si>
  <si>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</si>
  <si>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</si>
  <si>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</si>
  <si>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</si>
  <si>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</si>
  <si>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</si>
  <si>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</si>
  <si>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</si>
  <si>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</si>
  <si>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</si>
  <si>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</si>
  <si>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</si>
  <si>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</si>
  <si>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</si>
  <si>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</si>
  <si>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</si>
  <si>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</si>
  <si>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</si>
  <si>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</si>
  <si>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</si>
  <si>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</si>
  <si>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</si>
  <si>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</si>
  <si>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</si>
  <si>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</si>
  <si>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</si>
  <si>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</si>
  <si>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</si>
  <si>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</si>
  <si>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</si>
  <si>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</si>
  <si>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</si>
  <si>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</si>
  <si>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</si>
  <si>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</si>
  <si>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</si>
  <si>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</si>
  <si>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</si>
  <si>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</si>
  <si>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</si>
  <si>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</si>
  <si>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</si>
  <si>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</si>
  <si>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</si>
  <si>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</si>
  <si>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</si>
  <si>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</si>
  <si>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</si>
  <si>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</si>
  <si>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</si>
  <si>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</si>
  <si>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</si>
  <si>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</si>
  <si>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</si>
  <si>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</si>
  <si>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</si>
  <si>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</si>
  <si>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</si>
  <si>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</si>
  <si>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</si>
  <si>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</si>
  <si>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</si>
  <si>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</si>
  <si>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</si>
  <si>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</si>
  <si>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</si>
  <si>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</si>
  <si>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</si>
  <si>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</si>
  <si>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</si>
  <si>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</si>
  <si>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</si>
  <si>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</si>
  <si>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</si>
  <si>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</si>
  <si>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</si>
  <si>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</si>
  <si>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</si>
  <si>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</si>
  <si>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</si>
  <si>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</si>
  <si>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</si>
  <si>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</si>
  <si>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</si>
  <si>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</si>
  <si>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</si>
  <si>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</si>
  <si>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</si>
  <si>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</si>
  <si>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</si>
  <si>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</si>
  <si>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</si>
  <si>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</si>
  <si>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</si>
  <si>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</si>
  <si>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</si>
  <si>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</si>
  <si>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</si>
  <si>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</si>
  <si>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</si>
  <si>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</si>
  <si>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</si>
  <si>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</si>
  <si>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</si>
  <si>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</si>
  <si>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</si>
  <si>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</si>
  <si>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</si>
  <si>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</si>
  <si>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</si>
  <si>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</si>
  <si>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</si>
  <si>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</si>
  <si>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</si>
  <si>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</si>
  <si>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</si>
  <si>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</si>
  <si>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</si>
  <si>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</si>
  <si>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</si>
  <si>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</si>
  <si>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</si>
  <si>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</si>
  <si>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</si>
  <si>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</si>
  <si>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</si>
  <si>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</si>
  <si>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</si>
  <si>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</si>
  <si>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</si>
  <si>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</si>
  <si>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</si>
  <si>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</si>
  <si>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</si>
  <si>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</si>
  <si>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</si>
  <si>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</si>
  <si>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</si>
  <si>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</si>
  <si>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</si>
  <si>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</si>
  <si>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</si>
  <si>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</si>
  <si>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</si>
  <si>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</si>
  <si>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</si>
  <si>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</si>
  <si>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</si>
  <si>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</si>
  <si>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</si>
  <si>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</si>
  <si>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</si>
  <si>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</si>
  <si>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</si>
  <si>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</si>
  <si>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</si>
  <si>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</si>
  <si>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</si>
  <si>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</si>
  <si>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</si>
  <si>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</si>
  <si>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</si>
  <si>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</si>
  <si>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</si>
  <si>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</si>
  <si>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</si>
  <si>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</si>
  <si>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</si>
  <si>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</si>
  <si>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</si>
  <si>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</si>
  <si>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</si>
  <si>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</si>
  <si>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</si>
  <si>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</si>
  <si>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</si>
  <si>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</si>
  <si>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</si>
  <si>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</si>
  <si>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</si>
  <si>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</si>
  <si>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</si>
  <si>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</si>
  <si>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</si>
  <si>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</si>
  <si>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</si>
  <si>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</si>
  <si>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</si>
  <si>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</si>
  <si>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</si>
  <si>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</si>
  <si>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</si>
  <si>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</si>
  <si>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</si>
  <si>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</si>
  <si>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</si>
  <si>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</si>
  <si>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</si>
  <si>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</si>
  <si>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</si>
  <si>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</si>
  <si>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</si>
  <si>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</si>
  <si>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</si>
  <si>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</si>
  <si>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</si>
  <si>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</si>
  <si>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</si>
  <si>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</si>
  <si>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</si>
  <si>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</si>
  <si>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</si>
  <si>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</si>
  <si>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</si>
  <si>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</si>
  <si>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</si>
  <si>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</si>
  <si>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</si>
  <si>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</si>
  <si>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</si>
  <si>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</si>
  <si>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</si>
  <si>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</si>
  <si>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</si>
  <si>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</si>
  <si>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</si>
  <si>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</si>
  <si>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</si>
  <si>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</si>
  <si>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</si>
  <si>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</si>
  <si>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</si>
  <si>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</si>
  <si>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</si>
  <si>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</si>
  <si>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</si>
  <si>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</si>
  <si>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</si>
  <si>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</si>
  <si>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</si>
  <si>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</si>
  <si>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</si>
  <si>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</si>
  <si>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</si>
  <si>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</si>
  <si>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</si>
  <si>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</si>
  <si>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</si>
  <si>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</si>
  <si>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</si>
  <si>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</si>
  <si>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</si>
  <si>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</si>
  <si>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</si>
  <si>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</si>
  <si>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</si>
  <si>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</si>
  <si>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</si>
  <si>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</si>
  <si>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</si>
  <si>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</si>
  <si>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</si>
  <si>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</si>
  <si>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</si>
  <si>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</si>
  <si>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</si>
  <si>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</si>
  <si>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</si>
  <si>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</si>
  <si>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</si>
  <si>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</si>
  <si>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</si>
  <si>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</si>
  <si>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</si>
  <si>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</si>
  <si>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</si>
  <si>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</si>
  <si>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</si>
  <si>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</si>
  <si>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</si>
  <si>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</si>
  <si>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</si>
  <si>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</si>
  <si>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</si>
  <si>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</si>
  <si>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</si>
  <si>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</si>
  <si>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</si>
  <si>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</si>
  <si>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</si>
  <si>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</si>
  <si>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</si>
  <si>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</si>
  <si>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</si>
  <si>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</si>
  <si>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</si>
  <si>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</si>
  <si>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</si>
  <si>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</si>
  <si>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</si>
  <si>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</si>
  <si>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</si>
  <si>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</si>
  <si>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</si>
  <si>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</si>
  <si>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</si>
  <si>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</si>
  <si>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</si>
  <si>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</si>
  <si>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</si>
  <si>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</si>
  <si>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</si>
  <si>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</si>
  <si>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</si>
  <si>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</si>
  <si>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</si>
  <si>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</si>
  <si>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</si>
  <si>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</si>
  <si>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</si>
  <si>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</si>
  <si>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</si>
  <si>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</si>
  <si>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</si>
  <si>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</si>
  <si>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</si>
  <si>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</si>
  <si>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</si>
  <si>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</si>
  <si>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</si>
  <si>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</si>
  <si>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</si>
  <si>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</si>
  <si>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</si>
  <si>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</si>
  <si>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</si>
  <si>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</si>
  <si>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</si>
  <si>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</si>
  <si>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</si>
  <si>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</si>
  <si>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</si>
  <si>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</si>
  <si>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</si>
  <si>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</si>
  <si>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</si>
  <si>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</si>
  <si>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</si>
  <si>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</si>
  <si>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</si>
  <si>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</si>
  <si>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</si>
  <si>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</si>
  <si>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</si>
  <si>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</si>
  <si>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</si>
  <si>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</si>
  <si>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</si>
  <si>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</si>
  <si>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</si>
  <si>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</si>
  <si>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</si>
  <si>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</si>
  <si>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</si>
  <si>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</si>
  <si>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</si>
  <si>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</si>
  <si>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</si>
  <si>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</si>
  <si>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</si>
  <si>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</si>
  <si>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</si>
  <si>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</si>
  <si>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</si>
  <si>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</si>
  <si>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</si>
  <si>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</si>
  <si>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</si>
  <si>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</si>
  <si>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</si>
  <si>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</si>
  <si>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</si>
  <si>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</si>
  <si>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</si>
  <si>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</si>
  <si>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</si>
  <si>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</si>
  <si>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</si>
  <si>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</si>
  <si>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</si>
  <si>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</si>
  <si>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</si>
  <si>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</si>
  <si>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</si>
  <si>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</si>
  <si>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</si>
  <si>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</si>
  <si>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</si>
  <si>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</si>
  <si>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</si>
  <si>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</si>
  <si>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</si>
  <si>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</si>
  <si>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</si>
  <si>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</si>
  <si>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</si>
  <si>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</si>
  <si>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</si>
  <si>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</si>
  <si>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</si>
  <si>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</si>
  <si>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</si>
  <si>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</si>
  <si>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</si>
  <si>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</si>
  <si>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</si>
  <si>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</si>
  <si>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</si>
  <si>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</si>
  <si>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</si>
  <si>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</si>
  <si>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</si>
  <si>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</si>
  <si>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</si>
  <si>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</si>
  <si>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</si>
  <si>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</si>
  <si>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</si>
  <si>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</si>
  <si>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</si>
  <si>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</si>
  <si>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</si>
  <si>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</si>
  <si>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</si>
  <si>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</si>
  <si>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</si>
  <si>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</si>
  <si>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</si>
  <si>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</si>
  <si>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</si>
  <si>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</si>
  <si>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</si>
  <si>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</si>
  <si>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</si>
  <si>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</si>
  <si>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</si>
  <si>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</si>
  <si>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</si>
  <si>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</si>
  <si>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</si>
  <si>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</si>
  <si>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</si>
  <si>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</si>
  <si>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</si>
  <si>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</si>
  <si>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</si>
  <si>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</si>
  <si>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</si>
  <si>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</si>
  <si>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</si>
  <si>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</si>
  <si>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</si>
  <si>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</si>
  <si>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</si>
  <si>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</si>
  <si>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</si>
  <si>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</si>
  <si>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</si>
  <si>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</si>
  <si>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</si>
  <si>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</si>
  <si>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</si>
  <si>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</si>
  <si>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</si>
  <si>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</si>
  <si>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</si>
  <si>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</si>
  <si>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</si>
  <si>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</si>
  <si>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</si>
  <si>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</si>
  <si>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</si>
  <si>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</si>
  <si>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</si>
  <si>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</si>
  <si>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</si>
  <si>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</si>
  <si>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</si>
  <si>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</si>
  <si>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</si>
  <si>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</si>
  <si>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</si>
  <si>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</si>
  <si>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</si>
  <si>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</si>
  <si>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</si>
  <si>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</si>
  <si>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</si>
  <si>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</si>
  <si>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</si>
  <si>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</si>
  <si>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</si>
  <si>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</si>
  <si>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</si>
  <si>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</si>
  <si>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</si>
  <si>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</si>
  <si>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</si>
  <si>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</si>
  <si>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</si>
  <si>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</si>
  <si>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</si>
  <si>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</si>
  <si>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</si>
  <si>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</si>
  <si>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</si>
  <si>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</si>
  <si>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</si>
  <si>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</si>
  <si>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</si>
  <si>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</si>
  <si>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</si>
  <si>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</si>
  <si>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</si>
  <si>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</si>
  <si>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</si>
  <si>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</si>
  <si>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</si>
  <si>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</si>
  <si>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</si>
  <si>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</si>
  <si>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</si>
  <si>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</si>
  <si>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</si>
  <si>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</si>
  <si>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</si>
  <si>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</si>
  <si>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</si>
  <si>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</si>
  <si>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</si>
  <si>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</si>
  <si>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</si>
  <si>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</si>
  <si>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</si>
  <si>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</si>
  <si>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</si>
  <si>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</si>
  <si>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</si>
  <si>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</si>
  <si>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</si>
  <si>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</si>
  <si>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</si>
  <si>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</si>
  <si>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</si>
  <si>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</si>
  <si>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</si>
  <si>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</si>
  <si>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</si>
  <si>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</si>
  <si>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</si>
  <si>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</si>
  <si>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</si>
  <si>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</si>
  <si>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</si>
  <si>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</si>
  <si>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</si>
  <si>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</si>
  <si>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</si>
  <si>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</si>
  <si>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</si>
  <si>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</si>
  <si>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</si>
  <si>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</si>
  <si>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</si>
  <si>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</si>
  <si>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</si>
  <si>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</si>
  <si>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</si>
  <si>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</si>
  <si>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</si>
  <si>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</si>
  <si>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</si>
  <si>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</si>
  <si>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</si>
  <si>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</si>
  <si>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</si>
  <si>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</si>
  <si>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</si>
  <si>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</si>
  <si>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</si>
  <si>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</si>
  <si>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</si>
  <si>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</si>
  <si>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</si>
  <si>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</si>
  <si>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</si>
  <si>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</si>
  <si>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</si>
  <si>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</si>
  <si>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</si>
  <si>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</si>
  <si>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</si>
  <si>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</si>
  <si>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</si>
  <si>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</si>
  <si>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</si>
  <si>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</si>
  <si>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</si>
  <si>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</si>
  <si>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</si>
  <si>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</si>
  <si>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</si>
  <si>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</si>
  <si>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</si>
  <si>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</si>
  <si>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</si>
  <si>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</si>
  <si>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</si>
  <si>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</si>
  <si>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</si>
  <si>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</si>
  <si>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</si>
  <si>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</si>
  <si>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</si>
  <si>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</si>
  <si>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</si>
  <si>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</si>
  <si>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</si>
  <si>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</si>
  <si>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</si>
  <si>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</si>
  <si>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</si>
  <si>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</si>
  <si>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</si>
  <si>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</si>
  <si>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</si>
  <si>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</si>
  <si>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</si>
  <si>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</si>
  <si>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</si>
  <si>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</si>
  <si>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</si>
  <si>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</si>
  <si>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</si>
  <si>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</si>
  <si>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</si>
  <si>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</si>
  <si>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</si>
  <si>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</si>
  <si>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</si>
  <si>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</si>
  <si>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</si>
  <si>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</si>
  <si>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</si>
  <si>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</si>
  <si>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</si>
  <si>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</si>
  <si>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</si>
  <si>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</si>
  <si>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</si>
  <si>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</si>
  <si>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</si>
  <si>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</si>
  <si>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</si>
  <si>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</si>
  <si>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</si>
  <si>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</si>
  <si>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</si>
  <si>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</si>
  <si>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</si>
  <si>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</si>
  <si>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</si>
  <si>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</si>
  <si>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</si>
  <si>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</si>
  <si>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</si>
  <si>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</si>
  <si>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</si>
  <si>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</si>
  <si>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</si>
  <si>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</si>
  <si>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</si>
  <si>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</si>
  <si>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</si>
  <si>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</si>
  <si>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</si>
  <si>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</si>
  <si>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</si>
  <si>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</si>
  <si>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</si>
  <si>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</si>
  <si>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</si>
  <si>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</si>
  <si>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</si>
  <si>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</si>
  <si>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</si>
  <si>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</si>
  <si>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</si>
  <si>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</si>
  <si>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</si>
  <si>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</si>
  <si>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</si>
  <si>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</si>
  <si>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</si>
  <si>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</si>
  <si>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</si>
  <si>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</si>
  <si>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</si>
  <si>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</si>
  <si>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</si>
  <si>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</si>
  <si>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</si>
  <si>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</si>
  <si>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</si>
  <si>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</si>
  <si>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</si>
  <si>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</si>
  <si>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</si>
  <si>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</si>
  <si>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</si>
  <si>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</si>
  <si>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</si>
  <si>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</si>
  <si>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</si>
  <si>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</si>
  <si>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</si>
  <si>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</si>
  <si>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</si>
  <si>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</si>
  <si>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</si>
  <si>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</si>
  <si>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</si>
  <si>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</si>
  <si>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</si>
  <si>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</si>
  <si>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</si>
  <si>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</si>
  <si>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</si>
  <si>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</si>
  <si>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</si>
  <si>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</si>
  <si>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</si>
  <si>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</si>
  <si>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</si>
  <si>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</si>
  <si>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</si>
  <si>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</si>
  <si>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</si>
  <si>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</si>
  <si>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</si>
  <si>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</si>
  <si>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</si>
  <si>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</si>
  <si>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</si>
  <si>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</si>
  <si>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</si>
  <si>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</si>
  <si>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</si>
  <si>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</si>
  <si>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</si>
  <si>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</si>
  <si>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</si>
  <si>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</si>
  <si>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</si>
  <si>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</si>
  <si>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</si>
  <si>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</si>
  <si>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</si>
  <si>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</si>
  <si>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</si>
  <si>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</si>
  <si>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</si>
  <si>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</si>
  <si>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</si>
  <si>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</si>
  <si>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</si>
  <si>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</si>
  <si>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</si>
  <si>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</si>
  <si>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</si>
  <si>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</si>
  <si>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</si>
  <si>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</si>
  <si>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</si>
  <si>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</si>
  <si>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</si>
  <si>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</si>
  <si>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</si>
  <si>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</si>
  <si>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</si>
  <si>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</si>
  <si>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</si>
  <si>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</si>
  <si>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</si>
  <si>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</si>
  <si>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</si>
  <si>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</si>
  <si>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</si>
  <si>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</si>
  <si>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</si>
  <si>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</si>
  <si>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</si>
  <si>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</si>
  <si>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</si>
  <si>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</si>
  <si>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</si>
  <si>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</si>
  <si>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</si>
  <si>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</si>
  <si>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</si>
  <si>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</si>
  <si>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</si>
  <si>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</si>
  <si>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</si>
  <si>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</si>
  <si>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</si>
  <si>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</si>
  <si>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</si>
  <si>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</si>
  <si>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</si>
  <si>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</si>
  <si>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</si>
  <si>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</si>
  <si>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</si>
  <si>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</si>
  <si>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</si>
  <si>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</si>
  <si>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</si>
  <si>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</si>
  <si>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</si>
  <si>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</si>
  <si>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</si>
  <si>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</si>
  <si>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</si>
  <si>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</si>
  <si>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</si>
  <si>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</si>
  <si>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</si>
  <si>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</si>
  <si>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</si>
  <si>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</si>
  <si>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</si>
  <si>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</si>
  <si>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</si>
  <si>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</si>
  <si>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</si>
  <si>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</si>
  <si>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</si>
  <si>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</si>
  <si>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</si>
  <si>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</si>
  <si>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</si>
  <si>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</si>
  <si>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</si>
  <si>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</si>
  <si>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</si>
  <si>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</si>
  <si>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</si>
  <si>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</si>
  <si>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</si>
  <si>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</si>
  <si>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</si>
  <si>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</si>
  <si>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</si>
  <si>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</si>
  <si>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</si>
  <si>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</si>
  <si>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</si>
  <si>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</si>
  <si>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</si>
  <si>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</si>
  <si>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</si>
  <si>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</si>
  <si>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</si>
  <si>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</si>
  <si>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</si>
  <si>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</si>
  <si>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</si>
  <si>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</si>
  <si>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</si>
  <si>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</si>
  <si>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</si>
  <si>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</si>
  <si>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</si>
  <si>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</si>
  <si>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</si>
  <si>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</si>
  <si>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</si>
  <si>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</si>
  <si>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</si>
  <si>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</si>
  <si>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</si>
  <si>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</si>
  <si>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</si>
  <si>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</si>
  <si>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</si>
  <si>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</si>
  <si>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</si>
  <si>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</si>
  <si>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</si>
  <si>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</si>
  <si>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</si>
  <si>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</si>
  <si>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</si>
  <si>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</si>
  <si>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</si>
  <si>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</si>
  <si>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</si>
  <si>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</si>
  <si>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</si>
  <si>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</si>
  <si>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</si>
  <si>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</si>
  <si>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</si>
  <si>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</si>
  <si>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</si>
  <si>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</si>
  <si>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</si>
  <si>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</si>
  <si>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</si>
  <si>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</si>
  <si>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</si>
  <si>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</si>
  <si>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</si>
  <si>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</si>
  <si>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</si>
  <si>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</si>
  <si>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</si>
  <si>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</si>
  <si>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</si>
  <si>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</si>
  <si>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</si>
  <si>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</si>
  <si>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</si>
  <si>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</si>
  <si>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</si>
  <si>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</si>
  <si>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</si>
  <si>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</si>
  <si>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</si>
  <si>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</si>
  <si>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</si>
  <si>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</si>
  <si>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</si>
  <si>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</si>
  <si>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</si>
  <si>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</si>
  <si>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</si>
  <si>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</si>
  <si>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</si>
  <si>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</si>
  <si>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</si>
  <si>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</si>
  <si>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</si>
  <si>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</si>
  <si>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</si>
  <si>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</si>
  <si>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</si>
  <si>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</si>
  <si>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</si>
  <si>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</si>
  <si>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</si>
  <si>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</si>
  <si>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</si>
  <si>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</si>
  <si>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</si>
  <si>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</si>
  <si>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</si>
  <si>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</si>
  <si>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</si>
  <si>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</si>
  <si>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</si>
  <si>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</si>
  <si>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</si>
  <si>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</si>
  <si>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</si>
  <si>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</si>
  <si>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</si>
  <si>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</si>
  <si>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</si>
  <si>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</si>
  <si>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</si>
  <si>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</si>
  <si>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</si>
  <si>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</si>
  <si>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</si>
  <si>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</si>
  <si>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</si>
  <si>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</si>
  <si>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</si>
  <si>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</si>
  <si>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</si>
  <si>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</si>
  <si>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</si>
  <si>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</si>
  <si>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</si>
  <si>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</si>
  <si>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</si>
  <si>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</si>
  <si>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</si>
  <si>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</si>
  <si>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</si>
  <si>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</si>
  <si>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</si>
  <si>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</si>
  <si>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</si>
  <si>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</si>
  <si>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</si>
  <si>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</si>
  <si>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</si>
  <si>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</si>
  <si>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</si>
  <si>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</si>
  <si>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</si>
  <si>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</si>
  <si>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</si>
  <si>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</si>
  <si>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</si>
  <si>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</si>
  <si>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</si>
  <si>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</si>
  <si>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</si>
  <si>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</si>
  <si>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</si>
  <si>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</si>
  <si>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</si>
  <si>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</si>
  <si>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</si>
  <si>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</si>
  <si>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</si>
  <si>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</si>
  <si>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</si>
  <si>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</si>
  <si>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</si>
  <si>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</si>
  <si>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</si>
  <si>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</si>
  <si>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</si>
  <si>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</si>
  <si>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</si>
  <si>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</si>
  <si>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</si>
  <si>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</si>
  <si>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</si>
  <si>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</si>
  <si>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</si>
  <si>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</si>
  <si>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</si>
  <si>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</si>
  <si>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</si>
  <si>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</si>
  <si>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</si>
  <si>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</si>
  <si>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</si>
  <si>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</si>
  <si>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</si>
  <si>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</si>
  <si>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</si>
  <si>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</si>
  <si>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</si>
  <si>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</si>
  <si>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</si>
  <si>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</si>
  <si>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</si>
  <si>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</si>
  <si>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</si>
  <si>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</si>
  <si>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</si>
  <si>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</si>
  <si>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</si>
  <si>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</si>
  <si>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</si>
  <si>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</si>
  <si>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</si>
  <si>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</si>
  <si>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</si>
  <si>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</si>
  <si>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</si>
  <si>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</si>
  <si>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</si>
  <si>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</si>
  <si>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</si>
  <si>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</si>
  <si>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</si>
  <si>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</si>
  <si>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</si>
  <si>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</si>
  <si>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</si>
  <si>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</si>
  <si>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</si>
  <si>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</si>
  <si>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</si>
  <si>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</si>
  <si>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</si>
  <si>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</si>
  <si>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</si>
  <si>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</si>
  <si>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</si>
  <si>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</si>
  <si>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</si>
  <si>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</si>
  <si>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</si>
  <si>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</si>
  <si>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</si>
  <si>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</si>
  <si>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</si>
  <si>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</si>
  <si>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</si>
  <si>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</si>
  <si>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</si>
  <si>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</si>
  <si>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</si>
  <si>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</si>
  <si>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</si>
  <si>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</si>
  <si>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</si>
  <si>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</si>
  <si>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</si>
  <si>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</si>
  <si>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</si>
  <si>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</si>
  <si>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</si>
  <si>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</si>
  <si>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</si>
  <si>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</si>
  <si>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</si>
  <si>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</si>
  <si>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</si>
  <si>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</si>
  <si>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</si>
  <si>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</si>
  <si>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</si>
  <si>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</si>
  <si>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</si>
  <si>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</si>
  <si>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</si>
  <si>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</si>
  <si>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</si>
  <si>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</si>
  <si>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</si>
  <si>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</si>
  <si>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</si>
  <si>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</si>
  <si>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</si>
  <si>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</si>
  <si>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</si>
  <si>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</si>
  <si>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</si>
  <si>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</si>
  <si>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</si>
  <si>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</si>
  <si>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</si>
  <si>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</si>
  <si>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</si>
  <si>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</si>
  <si>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</si>
  <si>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</si>
  <si>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</si>
  <si>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</si>
  <si>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</si>
  <si>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</si>
  <si>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</si>
  <si>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</si>
  <si>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</si>
  <si>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</si>
  <si>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</si>
  <si>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</si>
  <si>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</si>
  <si>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</si>
  <si>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</si>
  <si>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</si>
  <si>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</si>
  <si>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</si>
  <si>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</si>
  <si>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</si>
  <si>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</si>
  <si>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</si>
  <si>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</si>
  <si>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</si>
  <si>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</si>
  <si>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</si>
  <si>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</si>
  <si>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</si>
  <si>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</si>
  <si>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</si>
  <si>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</si>
  <si>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</si>
  <si>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</si>
  <si>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</si>
  <si>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</si>
  <si>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</si>
  <si>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</si>
  <si>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</si>
  <si>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</si>
  <si>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</si>
  <si>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</si>
  <si>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</si>
  <si>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</si>
  <si>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</si>
  <si>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</si>
  <si>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</si>
  <si>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</si>
  <si>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</si>
  <si>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</si>
  <si>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</si>
  <si>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</si>
  <si>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</si>
  <si>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</si>
  <si>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</si>
  <si>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</si>
  <si>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</si>
  <si>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</si>
  <si>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</si>
  <si>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</si>
  <si>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</si>
  <si>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</si>
  <si>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</si>
  <si>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</si>
  <si>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</si>
  <si>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</si>
  <si>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</si>
  <si>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</si>
  <si>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</si>
  <si>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</si>
  <si>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</si>
  <si>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</si>
  <si>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</si>
  <si>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</si>
  <si>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</si>
  <si>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</si>
  <si>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</si>
  <si>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</si>
  <si>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</si>
  <si>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</si>
  <si>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</si>
  <si>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</si>
  <si>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</si>
  <si>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</si>
  <si>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</si>
  <si>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</si>
  <si>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</si>
  <si>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</si>
  <si>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</si>
  <si>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</si>
  <si>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</si>
  <si>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</si>
  <si>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</si>
  <si>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</si>
  <si>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</si>
  <si>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</si>
  <si>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</si>
  <si>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</si>
  <si>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</si>
  <si>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</si>
  <si>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</si>
  <si>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</si>
  <si>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</si>
  <si>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</si>
  <si>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</si>
  <si>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</si>
  <si>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</si>
  <si>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</si>
  <si>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</si>
  <si>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</si>
  <si>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</si>
  <si>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</si>
  <si>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</si>
  <si>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</si>
  <si>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</si>
  <si>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</si>
  <si>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</si>
  <si>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</si>
  <si>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</si>
  <si>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</si>
  <si>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</si>
  <si>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</si>
  <si>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</si>
  <si>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</si>
  <si>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</si>
  <si>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</si>
  <si>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</si>
  <si>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</si>
  <si>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</si>
  <si>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</si>
  <si>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</si>
  <si>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</si>
  <si>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</si>
  <si>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</si>
  <si>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</si>
  <si>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</si>
  <si>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</si>
  <si>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</si>
  <si>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</si>
  <si>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</si>
  <si>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</si>
  <si>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</si>
  <si>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</si>
  <si>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</si>
  <si>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</si>
  <si>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</si>
  <si>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</si>
  <si>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</si>
  <si>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</si>
  <si>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</si>
  <si>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</si>
  <si>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</si>
  <si>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</si>
  <si>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</si>
  <si>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</si>
  <si>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</si>
  <si>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</si>
  <si>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</si>
  <si>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</si>
  <si>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</si>
  <si>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</si>
  <si>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</si>
  <si>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</si>
  <si>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</si>
  <si>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</si>
  <si>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</si>
  <si>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</si>
  <si>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</si>
  <si>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</si>
  <si>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</si>
  <si>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</si>
  <si>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</si>
  <si>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</si>
  <si>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</si>
  <si>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</si>
  <si>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</si>
  <si>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</si>
  <si>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</si>
  <si>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</si>
  <si>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</si>
  <si>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</si>
  <si>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</si>
  <si>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</si>
  <si>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</si>
  <si>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</si>
  <si>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</si>
  <si>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</si>
  <si>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</si>
  <si>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</si>
  <si>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</si>
  <si>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</si>
  <si>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</si>
  <si>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</si>
  <si>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</si>
  <si>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</si>
  <si>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</si>
  <si>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</si>
  <si>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</si>
  <si>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</si>
  <si>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</si>
  <si>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</si>
  <si>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</si>
  <si>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</si>
  <si>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</si>
  <si>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</si>
  <si>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</si>
  <si>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</si>
  <si>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</si>
  <si>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</si>
  <si>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</si>
  <si>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</si>
  <si>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</si>
  <si>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</si>
  <si>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</si>
  <si>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</si>
  <si>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</si>
  <si>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</si>
  <si>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</si>
  <si>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</si>
  <si>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</si>
  <si>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</si>
  <si>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</si>
  <si>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</si>
  <si>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</si>
  <si>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</si>
  <si>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</si>
  <si>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</si>
  <si>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</si>
  <si>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</si>
  <si>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</si>
  <si>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</si>
  <si>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</si>
  <si>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</si>
  <si>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</si>
  <si>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</si>
  <si>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</si>
  <si>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</si>
  <si>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</si>
  <si>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</si>
  <si>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</si>
  <si>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</si>
  <si>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</si>
  <si>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</si>
  <si>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</si>
  <si>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</si>
  <si>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</si>
  <si>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</si>
  <si>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</si>
  <si>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</si>
  <si>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</si>
  <si>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</si>
  <si>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</si>
  <si>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</si>
  <si>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</si>
  <si>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</si>
  <si>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</si>
  <si>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</si>
  <si>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</si>
  <si>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</si>
  <si>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</si>
  <si>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</si>
  <si>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</si>
  <si>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</si>
  <si>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</si>
  <si>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</si>
  <si>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</si>
  <si>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</si>
  <si>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</si>
  <si>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</si>
  <si>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</si>
  <si>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</si>
  <si>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</si>
  <si>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</si>
  <si>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</si>
  <si>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</si>
  <si>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</si>
  <si>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</si>
  <si>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</si>
  <si>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</si>
  <si>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</si>
  <si>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</si>
  <si>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</si>
  <si>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</si>
  <si>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</si>
  <si>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</si>
  <si>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</si>
  <si>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</si>
  <si>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</si>
  <si>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</si>
  <si>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</si>
  <si>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</si>
  <si>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</si>
  <si>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</si>
  <si>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</si>
  <si>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</si>
  <si>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</si>
  <si>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</si>
  <si>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</si>
  <si>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</si>
  <si>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</si>
  <si>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</si>
  <si>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</si>
  <si>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</si>
  <si>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</si>
  <si>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</si>
  <si>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</si>
  <si>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</si>
  <si>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</si>
  <si>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</si>
  <si>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</si>
  <si>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</si>
  <si>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</si>
  <si>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</si>
  <si>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</si>
  <si>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</si>
  <si>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</si>
  <si>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</si>
  <si>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</si>
  <si>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</si>
  <si>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</si>
  <si>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</si>
  <si>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</si>
  <si>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</si>
  <si>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</si>
  <si>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</si>
  <si>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</si>
  <si>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</si>
  <si>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</si>
  <si>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</si>
  <si>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</si>
  <si>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</si>
  <si>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</si>
  <si>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</si>
  <si>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</si>
  <si>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</si>
  <si>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</si>
  <si>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</si>
  <si>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</si>
  <si>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</si>
  <si>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</si>
  <si>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</si>
  <si>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</si>
  <si>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</si>
  <si>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</si>
  <si>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</si>
  <si>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</si>
  <si>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</si>
  <si>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</si>
  <si>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</si>
  <si>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</si>
  <si>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</si>
  <si>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</si>
  <si>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</si>
  <si>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</si>
  <si>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</si>
  <si>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</si>
  <si>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</si>
  <si>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</si>
  <si>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</si>
  <si>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</si>
  <si>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</si>
  <si>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</si>
  <si>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</si>
  <si>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</si>
  <si>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</si>
  <si>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</si>
  <si>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</si>
  <si>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</si>
  <si>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</si>
  <si>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</si>
  <si>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</si>
  <si>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</si>
  <si>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</si>
  <si>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</si>
  <si>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</si>
  <si>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</si>
  <si>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</si>
  <si>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</si>
  <si>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</si>
  <si>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</si>
  <si>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</si>
  <si>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</si>
  <si>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</si>
  <si>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</si>
  <si>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</si>
  <si>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</si>
  <si>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</si>
  <si>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</si>
  <si>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</si>
  <si>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</si>
  <si>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</si>
  <si>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</si>
  <si>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</si>
  <si>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</si>
  <si>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</si>
  <si>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</si>
  <si>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</si>
  <si>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</si>
  <si>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</si>
  <si>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</si>
  <si>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</si>
  <si>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</si>
  <si>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</si>
  <si>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</si>
  <si>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</si>
  <si>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</si>
  <si>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</si>
  <si>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</si>
  <si>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</si>
  <si>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</si>
  <si>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</si>
  <si>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</si>
  <si>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</si>
  <si>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</si>
  <si>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</si>
  <si>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</si>
  <si>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</si>
  <si>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</si>
  <si>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</si>
  <si>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</si>
  <si>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</si>
  <si>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</si>
  <si>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</si>
  <si>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</si>
  <si>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</si>
  <si>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</si>
  <si>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</si>
  <si>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</si>
  <si>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</si>
  <si>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</si>
  <si>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</si>
  <si>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</si>
  <si>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</si>
  <si>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</si>
  <si>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</si>
  <si>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</si>
  <si>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</si>
  <si>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</si>
  <si>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</si>
  <si>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</si>
  <si>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</si>
  <si>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</si>
  <si>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</si>
  <si>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</si>
  <si>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</si>
  <si>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</si>
  <si>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</si>
  <si>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</si>
  <si>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</si>
  <si>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</si>
  <si>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</si>
  <si>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</si>
  <si>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</si>
  <si>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</si>
  <si>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</si>
  <si>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</si>
  <si>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</si>
  <si>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</si>
  <si>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</si>
  <si>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</si>
  <si>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</si>
  <si>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</si>
  <si>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</si>
  <si>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</si>
  <si>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</si>
  <si>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</si>
  <si>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</si>
  <si>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</si>
  <si>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</si>
  <si>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</si>
  <si>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</si>
  <si>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</si>
  <si>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</si>
  <si>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</si>
  <si>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</si>
  <si>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</si>
  <si>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</si>
  <si>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</si>
  <si>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</si>
  <si>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</si>
  <si>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</si>
  <si>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</si>
  <si>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</si>
  <si>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</si>
  <si>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</si>
  <si>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</si>
  <si>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</si>
  <si>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</si>
  <si>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</si>
  <si>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</si>
  <si>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</si>
  <si>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</si>
  <si>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</si>
  <si>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</si>
  <si>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</si>
  <si>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</si>
  <si>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</si>
  <si>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</si>
  <si>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</si>
  <si>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</si>
  <si>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</si>
  <si>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</si>
  <si>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</si>
  <si>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</si>
  <si>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</si>
  <si>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</si>
  <si>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</si>
  <si>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</si>
  <si>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</si>
  <si>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</si>
  <si>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</si>
  <si>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</si>
  <si>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</si>
  <si>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</si>
  <si>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</si>
  <si>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</si>
  <si>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</si>
  <si>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</si>
  <si>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</si>
  <si>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</si>
  <si>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</si>
  <si>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</si>
  <si>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</si>
  <si>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</si>
  <si>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</si>
  <si>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</si>
  <si>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</si>
  <si>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</si>
  <si>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</si>
  <si>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</si>
  <si>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</si>
  <si>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</si>
  <si>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</si>
  <si>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</si>
  <si>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</si>
  <si>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</si>
  <si>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</si>
  <si>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</si>
  <si>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</si>
  <si>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</si>
  <si>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</si>
  <si>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</si>
  <si>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</si>
  <si>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</si>
  <si>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</si>
  <si>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</si>
  <si>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</si>
  <si>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</si>
  <si>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</si>
  <si>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</si>
  <si>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</si>
  <si>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</si>
  <si>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</si>
  <si>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</si>
  <si>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</si>
  <si>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</si>
  <si>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</si>
  <si>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</si>
  <si>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</si>
  <si>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</si>
  <si>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</si>
  <si>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</si>
  <si>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</si>
  <si>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</si>
  <si>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</si>
  <si>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</si>
  <si>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</si>
  <si>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</si>
  <si>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</si>
  <si>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</si>
  <si>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</si>
  <si>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</si>
  <si>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</si>
  <si>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</si>
  <si>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</si>
  <si>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</si>
  <si>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</si>
  <si>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</si>
  <si>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</si>
  <si>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</si>
  <si>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</si>
  <si>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</si>
  <si>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</si>
  <si>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</si>
  <si>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</si>
  <si>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</si>
  <si>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</si>
  <si>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</si>
  <si>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</si>
  <si>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</si>
  <si>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</si>
  <si>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</si>
  <si>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</si>
  <si>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</si>
  <si>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</si>
  <si>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</si>
  <si>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</si>
  <si>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</si>
  <si>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</si>
  <si>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</si>
  <si>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</si>
  <si>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</si>
  <si>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</si>
  <si>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</si>
  <si>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</si>
  <si>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</si>
  <si>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</si>
  <si>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</si>
  <si>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</si>
  <si>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</si>
  <si>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</si>
  <si>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</si>
  <si>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</si>
  <si>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</si>
  <si>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</si>
  <si>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</si>
  <si>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</si>
  <si>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</si>
  <si>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</si>
  <si>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</si>
  <si>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</si>
  <si>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</si>
  <si>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</si>
  <si>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</si>
  <si>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</si>
  <si>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</si>
  <si>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</si>
  <si>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</si>
  <si>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</si>
  <si>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</si>
  <si>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</si>
  <si>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</si>
  <si>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</si>
  <si>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</si>
  <si>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</si>
  <si>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</si>
  <si>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</si>
  <si>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</si>
  <si>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</si>
  <si>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</si>
  <si>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</si>
  <si>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</si>
  <si>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</si>
  <si>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</si>
  <si>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</si>
  <si>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</si>
  <si>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</si>
  <si>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</si>
  <si>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</si>
  <si>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</si>
  <si>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</si>
  <si>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</si>
  <si>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</si>
  <si>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</si>
  <si>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</si>
  <si>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</si>
  <si>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</si>
  <si>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</si>
  <si>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</si>
  <si>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</si>
  <si>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</si>
  <si>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</si>
  <si>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</si>
  <si>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</si>
  <si>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</si>
  <si>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</si>
  <si>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</si>
  <si>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</si>
  <si>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</si>
  <si>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</si>
  <si>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</si>
  <si>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</si>
  <si>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</si>
  <si>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</si>
  <si>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</si>
  <si>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</si>
  <si>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</si>
  <si>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</si>
  <si>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</si>
  <si>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</si>
  <si>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</si>
  <si>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</si>
  <si>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</si>
  <si>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</si>
  <si>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</si>
  <si>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</si>
  <si>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</si>
  <si>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</si>
  <si>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</si>
  <si>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</si>
  <si>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</si>
  <si>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</si>
  <si>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</si>
  <si>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</si>
  <si>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</si>
  <si>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</si>
  <si>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</si>
  <si>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</si>
  <si>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</si>
  <si>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</si>
  <si>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</si>
  <si>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</si>
  <si>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</si>
  <si>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</si>
  <si>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</si>
  <si>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</si>
  <si>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</si>
  <si>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</si>
  <si>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</si>
  <si>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</si>
  <si>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</si>
  <si>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</si>
  <si>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</si>
  <si>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</si>
  <si>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</si>
  <si>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</si>
  <si>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</si>
  <si>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</si>
  <si>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</si>
  <si>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</si>
  <si>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</si>
  <si>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</si>
  <si>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</si>
  <si>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</si>
  <si>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</si>
  <si>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</si>
  <si>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</si>
  <si>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</si>
  <si>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</si>
  <si>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</si>
  <si>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</si>
  <si>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</si>
  <si>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</si>
  <si>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</si>
  <si>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</si>
  <si>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</si>
  <si>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</si>
  <si>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</si>
  <si>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</si>
  <si>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</si>
  <si>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</si>
  <si>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</si>
  <si>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</si>
  <si>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</si>
  <si>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</si>
  <si>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</si>
  <si>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</si>
  <si>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</si>
  <si>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</si>
  <si>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</si>
  <si>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</si>
  <si>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</si>
  <si>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</si>
  <si>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</si>
  <si>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</si>
  <si>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</si>
  <si>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</si>
  <si>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</si>
  <si>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</si>
  <si>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</si>
  <si>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</si>
  <si>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</si>
  <si>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</si>
  <si>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</si>
  <si>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</si>
  <si>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</si>
  <si>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</si>
  <si>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</si>
  <si>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</si>
  <si>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</si>
  <si>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</si>
  <si>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</si>
  <si>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</si>
  <si>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</si>
  <si>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</si>
  <si>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</si>
  <si>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</si>
  <si>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</si>
  <si>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</si>
  <si>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</si>
  <si>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</si>
  <si>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</si>
  <si>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</si>
  <si>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</si>
  <si>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</si>
  <si>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</si>
  <si>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</si>
  <si>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</si>
  <si>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</si>
  <si>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</si>
  <si>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</si>
  <si>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</si>
  <si>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</si>
  <si>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</si>
  <si>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</si>
  <si>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</si>
  <si>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</si>
  <si>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</si>
  <si>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</si>
  <si>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</si>
  <si>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</si>
  <si>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</si>
  <si>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</si>
  <si>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</si>
  <si>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</si>
  <si>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</si>
  <si>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</si>
  <si>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</si>
  <si>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</si>
  <si>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</si>
  <si>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</si>
  <si>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</si>
  <si>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</si>
  <si>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</si>
  <si>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</si>
  <si>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</si>
  <si>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</si>
  <si>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</si>
  <si>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</si>
  <si>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</si>
  <si>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</si>
  <si>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</si>
  <si>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</si>
  <si>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</si>
  <si>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</si>
  <si>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</si>
  <si>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</si>
  <si>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</si>
  <si>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</si>
  <si>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</si>
  <si>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</si>
  <si>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</si>
  <si>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</si>
  <si>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</si>
  <si>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</si>
  <si>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</si>
  <si>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</si>
  <si>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</si>
  <si>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</si>
  <si>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</si>
  <si>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</si>
  <si>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</si>
  <si>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</si>
  <si>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</si>
  <si>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</si>
  <si>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</si>
  <si>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</si>
  <si>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</si>
  <si>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</si>
  <si>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</si>
  <si>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</si>
  <si>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</si>
  <si>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</si>
  <si>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</si>
  <si>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</si>
  <si>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</si>
  <si>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</si>
  <si>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</si>
  <si>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</si>
  <si>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</si>
  <si>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</si>
  <si>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</si>
  <si>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</si>
  <si>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</si>
  <si>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</si>
  <si>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</si>
  <si>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</si>
  <si>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</si>
  <si>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</si>
  <si>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</si>
  <si>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</si>
  <si>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</si>
  <si>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</si>
  <si>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</si>
  <si>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</si>
  <si>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</si>
  <si>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</si>
  <si>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</si>
  <si>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</si>
  <si>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</si>
  <si>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</si>
  <si>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</si>
  <si>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</si>
  <si>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</si>
  <si>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</si>
  <si>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</si>
  <si>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</si>
  <si>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</si>
  <si>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</si>
  <si>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</si>
  <si>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</si>
  <si>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</si>
  <si>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</si>
  <si>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</si>
  <si>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</si>
  <si>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</si>
  <si>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</si>
  <si>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</si>
  <si>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</si>
  <si>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</si>
  <si>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</si>
  <si>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</si>
  <si>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</si>
  <si>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</si>
  <si>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</si>
  <si>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</si>
  <si>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</si>
  <si>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</si>
  <si>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</si>
  <si>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</si>
  <si>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</si>
  <si>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</si>
  <si>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</si>
  <si>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</si>
  <si>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</si>
  <si>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</si>
  <si>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</si>
  <si>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</si>
  <si>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</si>
  <si>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</si>
  <si>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</si>
  <si>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</si>
  <si>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</si>
  <si>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</si>
  <si>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</si>
  <si>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</si>
  <si>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</si>
  <si>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</si>
  <si>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</si>
  <si>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</si>
  <si>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</si>
  <si>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</si>
  <si>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</si>
  <si>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</si>
  <si>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</si>
  <si>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</si>
  <si>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</si>
  <si>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</si>
  <si>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</si>
  <si>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</si>
  <si>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</si>
  <si>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</si>
  <si>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</si>
  <si>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</si>
  <si>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</si>
  <si>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</si>
  <si>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</si>
  <si>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</si>
  <si>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</si>
  <si>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</si>
  <si>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</si>
  <si>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</si>
  <si>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</si>
  <si>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</si>
  <si>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</si>
  <si>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</si>
  <si>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</si>
  <si>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</si>
  <si>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</si>
  <si>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</si>
  <si>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</si>
  <si>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</si>
  <si>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</si>
  <si>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</si>
  <si>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</si>
  <si>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</si>
  <si>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</si>
  <si>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</si>
  <si>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</si>
  <si>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</si>
  <si>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</si>
  <si>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</si>
  <si>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</si>
  <si>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</si>
  <si>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</si>
  <si>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</si>
  <si>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</si>
  <si>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</si>
  <si>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</si>
  <si>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</si>
  <si>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</si>
  <si>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</si>
  <si>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</si>
  <si>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</si>
  <si>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</si>
  <si>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</si>
  <si>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</si>
  <si>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</si>
  <si>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</si>
  <si>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</si>
  <si>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</si>
  <si>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</si>
  <si>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</si>
  <si>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</si>
  <si>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</si>
  <si>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</si>
  <si>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</si>
  <si>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</si>
  <si>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</si>
  <si>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</si>
  <si>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</si>
  <si>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</si>
  <si>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</si>
  <si>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</si>
  <si>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</si>
  <si>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</si>
  <si>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</si>
  <si>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</si>
  <si>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</si>
  <si>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</si>
  <si>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</si>
  <si>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</si>
  <si>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</si>
  <si>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</si>
  <si>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</si>
  <si>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</si>
  <si>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</si>
  <si>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</si>
  <si>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</si>
  <si>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</si>
  <si>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</si>
  <si>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</si>
  <si>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</si>
  <si>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</si>
  <si>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</si>
  <si>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</si>
  <si>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</si>
  <si>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</si>
  <si>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</si>
  <si>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</si>
  <si>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</si>
  <si>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</si>
  <si>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</si>
  <si>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</si>
  <si>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</si>
  <si>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</si>
  <si>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</si>
  <si>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</si>
  <si>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</si>
  <si>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</si>
  <si>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</si>
  <si>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</si>
  <si>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</si>
  <si>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</si>
  <si>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</si>
  <si>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</si>
  <si>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</si>
  <si>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</si>
  <si>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</si>
  <si>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</si>
  <si>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</si>
  <si>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</si>
  <si>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</si>
  <si>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</si>
  <si>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</si>
  <si>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</si>
  <si>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</si>
  <si>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</si>
  <si>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</si>
  <si>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</si>
  <si>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</si>
  <si>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</si>
  <si>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</si>
  <si>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</si>
  <si>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</si>
  <si>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</si>
  <si>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</si>
  <si>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</si>
  <si>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</si>
  <si>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</si>
  <si>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</si>
  <si>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</si>
  <si>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</si>
  <si>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</si>
  <si>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</si>
  <si>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</si>
  <si>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</si>
  <si>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</si>
  <si>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</si>
  <si>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</si>
  <si>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</si>
  <si>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</si>
  <si>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</si>
  <si>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</si>
  <si>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</si>
  <si>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</si>
  <si>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</si>
  <si>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</si>
  <si>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</si>
  <si>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</si>
  <si>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</si>
  <si>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</si>
  <si>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</si>
  <si>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</si>
  <si>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</si>
  <si>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</si>
  <si>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</si>
  <si>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</si>
  <si>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</si>
  <si>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</si>
  <si>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</si>
  <si>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</si>
  <si>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</si>
  <si>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</si>
  <si>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</si>
  <si>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</si>
  <si>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</si>
  <si>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</si>
  <si>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</si>
  <si>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</si>
  <si>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</si>
  <si>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</si>
  <si>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</si>
  <si>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</si>
  <si>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</si>
  <si>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</si>
  <si>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</si>
  <si>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</si>
  <si>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</si>
  <si>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</si>
  <si>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</si>
  <si>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</si>
  <si>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</si>
  <si>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</si>
  <si>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</si>
  <si>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</si>
  <si>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</si>
  <si>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</si>
  <si>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</si>
  <si>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</si>
  <si>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</si>
  <si>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</si>
  <si>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</si>
  <si>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</si>
  <si>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</si>
  <si>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</si>
  <si>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</si>
  <si>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</si>
  <si>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</si>
  <si>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</si>
  <si>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</si>
  <si>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</si>
  <si>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</si>
  <si>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</si>
  <si>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</si>
  <si>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</si>
  <si>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</si>
  <si>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</si>
  <si>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</si>
  <si>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</si>
  <si>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</si>
  <si>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</si>
  <si>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</si>
  <si>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</si>
  <si>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</si>
  <si>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</si>
  <si>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</si>
  <si>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</si>
  <si>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</si>
  <si>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</si>
  <si>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</si>
  <si>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</si>
  <si>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</si>
  <si>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</si>
  <si>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</si>
  <si>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</si>
  <si>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</si>
  <si>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</si>
  <si>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</si>
  <si>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</si>
  <si>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</si>
  <si>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</si>
  <si>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</si>
  <si>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</si>
  <si>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</si>
  <si>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</si>
  <si>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</si>
  <si>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</si>
  <si>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</si>
  <si>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</si>
  <si>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</si>
  <si>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</si>
  <si>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</si>
  <si>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</si>
  <si>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</si>
  <si>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</si>
  <si>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</si>
  <si>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</si>
  <si>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</si>
  <si>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</si>
  <si>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</si>
  <si>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</si>
  <si>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</si>
  <si>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</si>
  <si>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</si>
  <si>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</si>
  <si>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</si>
  <si>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</si>
  <si>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</si>
  <si>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</si>
  <si>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</si>
  <si>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</si>
  <si>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</si>
  <si>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</si>
  <si>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</si>
  <si>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</si>
  <si>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</si>
  <si>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</si>
  <si>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</si>
  <si>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</si>
  <si>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</si>
  <si>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</si>
  <si>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</si>
  <si>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</si>
  <si>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</si>
  <si>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</si>
  <si>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</si>
  <si>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</si>
  <si>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</si>
  <si>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</si>
  <si>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</si>
  <si>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</si>
  <si>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</si>
  <si>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</si>
  <si>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</si>
  <si>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</si>
  <si>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</si>
  <si>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</si>
  <si>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</si>
  <si>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</si>
  <si>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</si>
  <si>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</si>
  <si>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</si>
  <si>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</si>
  <si>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</si>
  <si>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</si>
  <si>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</si>
  <si>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</si>
  <si>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</si>
  <si>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</si>
  <si>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</si>
  <si>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</si>
  <si>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</si>
  <si>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</si>
  <si>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</si>
  <si>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</si>
  <si>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</si>
  <si>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</si>
  <si>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</si>
  <si>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</si>
  <si>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</si>
  <si>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</si>
  <si>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</si>
  <si>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</si>
  <si>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</si>
  <si>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</si>
  <si>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</si>
  <si>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</si>
  <si>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</si>
  <si>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</si>
  <si>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</si>
  <si>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</si>
  <si>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</si>
  <si>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</si>
  <si>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</si>
  <si>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</si>
  <si>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</si>
  <si>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</si>
  <si>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</si>
  <si>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</si>
  <si>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</si>
  <si>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</si>
  <si>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</si>
  <si>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</si>
  <si>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</si>
  <si>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</si>
  <si>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</si>
  <si>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</si>
  <si>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</si>
  <si>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</si>
  <si>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</si>
  <si>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</si>
  <si>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</si>
  <si>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</si>
  <si>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</si>
  <si>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</si>
  <si>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</si>
  <si>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</si>
  <si>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</si>
  <si>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</si>
  <si>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</si>
  <si>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</si>
  <si>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</si>
  <si>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</si>
  <si>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</si>
  <si>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</si>
  <si>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</si>
  <si>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</si>
  <si>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</si>
  <si>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</si>
  <si>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</si>
  <si>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</si>
  <si>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</si>
  <si>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</si>
  <si>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</si>
  <si>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</si>
  <si>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</si>
  <si>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</si>
  <si>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</si>
  <si>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</si>
  <si>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</si>
  <si>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</si>
  <si>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</si>
  <si>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</si>
  <si>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</si>
  <si>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</si>
  <si>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</si>
  <si>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</si>
  <si>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</si>
  <si>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</si>
  <si>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</si>
  <si>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</si>
  <si>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</si>
  <si>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</si>
  <si>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</si>
  <si>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</si>
  <si>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</si>
  <si>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</si>
  <si>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</si>
  <si>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</si>
  <si>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</si>
  <si>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</si>
  <si>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</si>
  <si>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</si>
  <si>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</si>
  <si>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</si>
  <si>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</si>
  <si>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</si>
  <si>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</si>
  <si>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</si>
  <si>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</si>
  <si>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</si>
  <si>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</si>
  <si>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</si>
  <si>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</si>
  <si>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</si>
  <si>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</si>
  <si>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</si>
  <si>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</si>
  <si>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</si>
  <si>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</si>
  <si>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</si>
  <si>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</si>
  <si>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</si>
  <si>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</si>
  <si>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</si>
  <si>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</si>
  <si>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</si>
  <si>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</si>
  <si>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</si>
  <si>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</si>
  <si>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</si>
  <si>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</si>
  <si>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</si>
  <si>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</si>
  <si>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</si>
  <si>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</si>
  <si>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</si>
  <si>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</si>
  <si>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</si>
  <si>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</si>
  <si>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</si>
  <si>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</si>
  <si>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</si>
  <si>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</si>
  <si>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</si>
  <si>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</si>
  <si>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</si>
  <si>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</si>
  <si>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</si>
  <si>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</si>
  <si>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</si>
  <si>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</si>
  <si>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</si>
  <si>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</si>
  <si>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</si>
  <si>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</si>
  <si>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</si>
  <si>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</si>
  <si>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</si>
  <si>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</si>
  <si>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</si>
  <si>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</si>
  <si>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</si>
  <si>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</si>
  <si>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</si>
  <si>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</si>
  <si>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</si>
  <si>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</si>
  <si>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</si>
  <si>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</si>
  <si>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</si>
  <si>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</si>
  <si>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</si>
  <si>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</si>
  <si>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</si>
  <si>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</si>
  <si>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</si>
  <si>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</si>
  <si>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</si>
  <si>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</si>
  <si>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</si>
  <si>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</si>
  <si>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</si>
  <si>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</si>
  <si>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</si>
  <si>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</si>
  <si>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</si>
  <si>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</si>
  <si>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</si>
  <si>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</si>
  <si>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</si>
  <si>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</si>
  <si>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</si>
  <si>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</si>
  <si>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</si>
  <si>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</si>
  <si>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</si>
  <si>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</si>
  <si>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</si>
  <si>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</si>
  <si>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</si>
  <si>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</si>
  <si>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</si>
  <si>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</si>
  <si>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</si>
  <si>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</si>
  <si>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</si>
  <si>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</si>
  <si>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</si>
  <si>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</si>
  <si>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</si>
  <si>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</si>
  <si>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</si>
  <si>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</si>
  <si>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</si>
  <si>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</si>
  <si>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</si>
  <si>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</si>
  <si>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</si>
  <si>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</si>
  <si>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</si>
  <si>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</si>
  <si>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</si>
  <si>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</si>
  <si>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</si>
  <si>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</si>
  <si>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</si>
  <si>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</si>
  <si>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</si>
  <si>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</si>
  <si>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</si>
  <si>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</si>
  <si>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</si>
  <si>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</si>
  <si>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</si>
  <si>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</si>
  <si>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</si>
  <si>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</si>
  <si>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</si>
  <si>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</si>
  <si>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</si>
  <si>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</si>
  <si>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</si>
  <si>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</si>
  <si>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</si>
  <si>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</si>
  <si>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</si>
  <si>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</si>
  <si>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</si>
  <si>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</si>
  <si>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</si>
  <si>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</si>
  <si>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</si>
  <si>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</si>
  <si>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</si>
  <si>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</si>
  <si>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</si>
  <si>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</si>
  <si>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</si>
  <si>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</si>
  <si>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</si>
  <si>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</si>
  <si>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</si>
  <si>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</si>
  <si>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</si>
  <si>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</si>
  <si>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</si>
  <si>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</si>
  <si>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</si>
  <si>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</si>
  <si>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</si>
  <si>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</si>
  <si>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</si>
  <si>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</si>
  <si>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</si>
  <si>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</si>
  <si>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</si>
  <si>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</si>
  <si>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</si>
  <si>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</si>
  <si>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</si>
  <si>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</si>
  <si>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</si>
  <si>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</si>
  <si>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</si>
  <si>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</si>
  <si>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</si>
  <si>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</si>
  <si>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</si>
  <si>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</si>
  <si>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</si>
  <si>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</si>
  <si>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</si>
  <si>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</si>
  <si>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</si>
  <si>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</si>
  <si>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</si>
  <si>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</si>
  <si>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</si>
  <si>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</si>
  <si>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</si>
  <si>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</si>
  <si>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</si>
  <si>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</si>
  <si>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</si>
  <si>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</si>
  <si>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</si>
  <si>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</si>
  <si>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</si>
  <si>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</si>
  <si>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</si>
  <si>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</si>
  <si>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</si>
  <si>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</si>
  <si>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</si>
  <si>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</si>
  <si>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</si>
  <si>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</si>
  <si>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</si>
  <si>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</si>
  <si>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</si>
  <si>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</si>
  <si>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</si>
  <si>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</si>
  <si>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</si>
  <si>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</si>
  <si>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</si>
  <si>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</si>
  <si>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</si>
  <si>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</si>
  <si>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</si>
  <si>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</si>
  <si>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</si>
  <si>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</si>
  <si>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</si>
  <si>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</si>
  <si>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</si>
  <si>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</si>
  <si>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</si>
  <si>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</si>
  <si>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</si>
  <si>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</si>
  <si>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</si>
  <si>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</si>
  <si>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</si>
  <si>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</si>
  <si>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</si>
  <si>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</si>
  <si>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</si>
  <si>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</si>
  <si>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</si>
  <si>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</si>
  <si>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</si>
  <si>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</si>
  <si>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</si>
  <si>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</si>
  <si>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</si>
  <si>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</si>
  <si>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</si>
  <si>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</si>
  <si>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</si>
  <si>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</si>
  <si>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</si>
  <si>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</si>
  <si>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</si>
  <si>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</si>
  <si>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</si>
  <si>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</si>
  <si>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</si>
  <si>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</si>
  <si>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</si>
  <si>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</si>
  <si>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</si>
  <si>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</si>
  <si>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</si>
  <si>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</si>
  <si>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</si>
  <si>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</si>
  <si>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</si>
  <si>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</si>
  <si>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</si>
  <si>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</si>
  <si>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</si>
  <si>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</si>
  <si>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</si>
  <si>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</si>
  <si>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</si>
  <si>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</si>
  <si>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</si>
  <si>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</si>
  <si>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</si>
  <si>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</si>
  <si>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</si>
  <si>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</si>
  <si>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</si>
  <si>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</si>
  <si>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</si>
  <si>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</si>
  <si>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</si>
  <si>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</si>
  <si>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</si>
  <si>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</si>
  <si>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</si>
  <si>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</si>
  <si>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</si>
  <si>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</si>
  <si>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</si>
  <si>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</si>
  <si>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</si>
  <si>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</si>
  <si>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</si>
  <si>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</si>
  <si>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</si>
  <si>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</si>
  <si>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</si>
  <si>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</si>
  <si>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</si>
  <si>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</si>
  <si>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</si>
  <si>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</si>
  <si>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</si>
  <si>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</si>
  <si>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</si>
  <si>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</si>
  <si>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</si>
  <si>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</si>
  <si>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</si>
  <si>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</si>
  <si>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</si>
  <si>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</si>
  <si>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</si>
  <si>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</si>
  <si>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</si>
  <si>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</si>
  <si>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</si>
  <si>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</si>
  <si>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</si>
  <si>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</si>
  <si>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</si>
  <si>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</si>
  <si>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</si>
  <si>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</si>
  <si>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</si>
  <si>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</si>
  <si>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</si>
  <si>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</si>
  <si>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</si>
  <si>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</si>
  <si>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</si>
  <si>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</si>
  <si>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</si>
  <si>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</si>
  <si>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</si>
  <si>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</si>
  <si>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</si>
  <si>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</si>
  <si>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</si>
  <si>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</si>
  <si>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</si>
  <si>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</si>
  <si>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</si>
  <si>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</si>
  <si>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</si>
  <si>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</si>
  <si>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</si>
  <si>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</si>
  <si>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</si>
  <si>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</si>
  <si>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</si>
  <si>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</si>
  <si>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</si>
  <si>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</si>
  <si>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</si>
  <si>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</si>
  <si>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</si>
  <si>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</si>
  <si>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</si>
  <si>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</si>
  <si>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</si>
  <si>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</si>
  <si>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</si>
  <si>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</si>
  <si>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</si>
  <si>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</si>
  <si>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</si>
  <si>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</si>
  <si>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</si>
  <si>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</si>
  <si>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</si>
  <si>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</si>
  <si>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</si>
  <si>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</si>
  <si>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</si>
  <si>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</si>
  <si>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</si>
  <si>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</si>
  <si>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</si>
  <si>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</si>
  <si>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</si>
  <si>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</si>
  <si>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</si>
  <si>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</si>
  <si>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</si>
  <si>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</si>
  <si>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</si>
  <si>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</si>
  <si>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</si>
  <si>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</si>
  <si>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</si>
  <si>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</si>
  <si>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</si>
  <si>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</si>
  <si>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</si>
  <si>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</si>
  <si>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</si>
  <si>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</si>
  <si>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</si>
  <si>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</si>
  <si>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</si>
  <si>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</si>
  <si>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</si>
  <si>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</si>
  <si>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</si>
  <si>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</si>
  <si>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</si>
  <si>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</si>
  <si>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</si>
  <si>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</si>
  <si>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</si>
  <si>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</si>
  <si>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</si>
  <si>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</si>
  <si>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</si>
  <si>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</si>
  <si>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</si>
  <si>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</si>
  <si>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</si>
  <si>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</si>
  <si>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</si>
  <si>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</si>
  <si>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</si>
  <si>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</si>
  <si>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</si>
  <si>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</si>
  <si>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</si>
  <si>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</si>
  <si>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</si>
  <si>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</si>
  <si>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</si>
  <si>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</si>
  <si>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</si>
  <si>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</si>
  <si>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</si>
  <si>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</si>
  <si>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</si>
  <si>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</si>
  <si>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</si>
  <si>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</si>
  <si>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</si>
  <si>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</si>
  <si>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</si>
  <si>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</si>
  <si>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</si>
  <si>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</si>
  <si>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</si>
  <si>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</si>
  <si>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</si>
  <si>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</si>
  <si>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</si>
  <si>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</si>
  <si>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</si>
  <si>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</si>
  <si>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</si>
  <si>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</si>
  <si>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</si>
  <si>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</si>
  <si>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</si>
  <si>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</si>
  <si>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</si>
  <si>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</si>
  <si>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</si>
  <si>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</si>
  <si>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</si>
  <si>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</si>
  <si>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</si>
  <si>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</si>
  <si>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</si>
  <si>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</si>
  <si>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</si>
  <si>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</si>
  <si>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</si>
  <si>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</si>
  <si>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</si>
  <si>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</si>
  <si>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</si>
  <si>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</si>
  <si>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</si>
  <si>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</si>
  <si>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</si>
  <si>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</si>
  <si>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</si>
  <si>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</si>
  <si>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</si>
  <si>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</si>
  <si>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</si>
  <si>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</si>
  <si>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</si>
  <si>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</si>
  <si>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</si>
  <si>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</si>
  <si>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</si>
  <si>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</si>
  <si>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</si>
  <si>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</si>
  <si>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</si>
  <si>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</si>
  <si>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</si>
  <si>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</si>
  <si>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</si>
  <si>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</si>
  <si>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</si>
  <si>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</si>
  <si>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</si>
  <si>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</si>
  <si>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</si>
  <si>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</si>
  <si>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</si>
  <si>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</si>
  <si>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</si>
  <si>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</si>
  <si>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</si>
  <si>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</si>
  <si>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</si>
  <si>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</si>
  <si>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</si>
  <si>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</si>
  <si>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</si>
  <si>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</si>
  <si>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</si>
  <si>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</si>
  <si>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</si>
  <si>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</si>
  <si>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</si>
  <si>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</si>
  <si>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</si>
  <si>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</si>
  <si>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</si>
  <si>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</si>
  <si>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</si>
  <si>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</si>
  <si>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</si>
  <si>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</si>
  <si>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</si>
  <si>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</si>
  <si>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</si>
  <si>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</si>
  <si>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</si>
  <si>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</si>
  <si>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</si>
  <si>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</si>
  <si>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</si>
  <si>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</si>
  <si>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</si>
  <si>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</si>
  <si>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</si>
  <si>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</si>
  <si>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</si>
  <si>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</si>
  <si>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</si>
  <si>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</si>
  <si>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</si>
  <si>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</si>
  <si>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</si>
  <si>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</si>
  <si>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</si>
  <si>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</si>
  <si>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</si>
  <si>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</si>
  <si>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</si>
  <si>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</si>
  <si>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</si>
  <si>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</si>
  <si>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</si>
  <si>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</si>
  <si>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</si>
  <si>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</si>
  <si>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</si>
  <si>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</si>
  <si>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</si>
  <si>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</si>
  <si>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</si>
  <si>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</si>
  <si>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</si>
  <si>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</si>
  <si>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</si>
  <si>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</si>
  <si>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</si>
  <si>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</si>
  <si>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</si>
  <si>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</si>
  <si>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</si>
  <si>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</si>
  <si>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</si>
  <si>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</si>
  <si>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</si>
  <si>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</si>
  <si>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</si>
  <si>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</si>
  <si>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</si>
  <si>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</si>
  <si>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</si>
  <si>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</si>
  <si>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</si>
  <si>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</si>
  <si>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</si>
  <si>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</si>
  <si>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</si>
  <si>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</si>
  <si>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</si>
  <si>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</si>
  <si>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</si>
  <si>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</si>
  <si>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</si>
  <si>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</si>
  <si>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</si>
  <si>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</si>
  <si>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</si>
  <si>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</si>
  <si>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</si>
  <si>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</si>
  <si>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</si>
  <si>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</si>
  <si>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</si>
  <si>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</si>
  <si>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</si>
  <si>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</si>
  <si>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</si>
  <si>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</si>
  <si>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</si>
  <si>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</si>
  <si>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</si>
  <si>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</si>
  <si>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</si>
  <si>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</si>
  <si>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</si>
  <si>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</si>
  <si>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</si>
  <si>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</si>
  <si>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</si>
  <si>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</si>
  <si>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</si>
  <si>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</si>
  <si>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</si>
  <si>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</si>
  <si>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</si>
  <si>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</si>
  <si>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</si>
  <si>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</si>
  <si>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</si>
  <si>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</si>
  <si>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</si>
  <si>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</si>
  <si>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</si>
  <si>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</si>
  <si>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</si>
  <si>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</si>
  <si>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</si>
  <si>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</si>
  <si>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</si>
  <si>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</si>
  <si>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</si>
  <si>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</si>
  <si>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</si>
  <si>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</si>
  <si>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</si>
  <si>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</si>
  <si>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</si>
  <si>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</si>
  <si>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</si>
  <si>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</si>
  <si>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</si>
  <si>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</si>
  <si>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</si>
  <si>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</si>
  <si>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</si>
  <si>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</si>
  <si>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</si>
  <si>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</si>
  <si>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</si>
  <si>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</si>
  <si>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</si>
  <si>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</si>
  <si>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</si>
  <si>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</si>
  <si>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</si>
  <si>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</si>
  <si>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</si>
  <si>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</si>
  <si>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</si>
  <si>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</si>
  <si>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</si>
  <si>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</si>
  <si>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</si>
  <si>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</si>
  <si>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</si>
  <si>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</si>
  <si>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</si>
  <si>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</si>
  <si>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</si>
  <si>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</si>
  <si>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</si>
  <si>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</si>
  <si>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</si>
  <si>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</si>
  <si>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</si>
  <si>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</si>
  <si>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</si>
  <si>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</si>
  <si>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</si>
  <si>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</si>
  <si>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</si>
  <si>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</si>
  <si>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</si>
  <si>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</si>
  <si>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</si>
  <si>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</si>
  <si>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</si>
  <si>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</si>
  <si>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</si>
  <si>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</si>
  <si>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</si>
  <si>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</si>
  <si>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</si>
  <si>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</si>
  <si>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</si>
  <si>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</si>
  <si>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</si>
  <si>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</si>
  <si>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</si>
  <si>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</si>
  <si>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</si>
  <si>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</si>
  <si>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</si>
  <si>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</si>
  <si>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</si>
  <si>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</si>
  <si>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</si>
  <si>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</si>
  <si>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</si>
  <si>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</si>
  <si>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</si>
  <si>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</si>
  <si>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</si>
  <si>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</si>
  <si>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</si>
  <si>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</si>
  <si>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</si>
  <si>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</si>
  <si>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</si>
  <si>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</si>
  <si>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</si>
  <si>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</si>
  <si>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</si>
  <si>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</si>
  <si>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</si>
  <si>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</si>
  <si>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</si>
  <si>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</si>
  <si>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</si>
  <si>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</si>
  <si>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</si>
  <si>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</si>
  <si>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</si>
  <si>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</si>
  <si>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</si>
  <si>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</si>
  <si>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</si>
  <si>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</si>
  <si>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</si>
  <si>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</si>
  <si>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</si>
  <si>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</si>
  <si>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</si>
  <si>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</si>
  <si>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</si>
  <si>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</si>
  <si>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</si>
  <si>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</si>
  <si>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</si>
  <si>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</si>
  <si>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</si>
  <si>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</si>
  <si>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</si>
  <si>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</si>
  <si>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</si>
  <si>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</si>
  <si>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</si>
  <si>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</si>
  <si>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</si>
  <si>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</si>
  <si>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</si>
  <si>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</si>
  <si>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</si>
  <si>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</si>
  <si>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</si>
  <si>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</si>
  <si>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</si>
  <si>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</si>
  <si>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</si>
  <si>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</si>
  <si>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</si>
  <si>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</si>
  <si>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</si>
  <si>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</si>
  <si>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</si>
  <si>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</si>
  <si>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</si>
  <si>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</si>
  <si>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</si>
  <si>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</si>
  <si>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</si>
  <si>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</si>
  <si>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</si>
  <si>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</si>
  <si>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</si>
  <si>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</si>
  <si>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</si>
  <si>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</si>
  <si>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</si>
  <si>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</si>
  <si>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</si>
  <si>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</si>
  <si>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</si>
  <si>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</si>
  <si>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</si>
  <si>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</si>
  <si>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</si>
  <si>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</si>
  <si>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</si>
  <si>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</si>
  <si>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</si>
  <si>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</si>
  <si>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</si>
  <si>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</si>
  <si>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</si>
  <si>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</si>
  <si>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</si>
  <si>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</si>
  <si>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</si>
  <si>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</si>
  <si>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</si>
  <si>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</si>
  <si>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</si>
  <si>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</si>
  <si>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</si>
  <si>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</si>
  <si>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</si>
  <si>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</si>
  <si>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</si>
  <si>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</si>
  <si>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</si>
  <si>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</si>
  <si>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</si>
  <si>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</si>
  <si>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</si>
  <si>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</si>
  <si>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</si>
  <si>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</si>
  <si>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</si>
  <si>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</si>
  <si>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</si>
  <si>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</si>
  <si>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</si>
  <si>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</si>
  <si>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</si>
  <si>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</si>
  <si>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</si>
  <si>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</si>
  <si>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</si>
  <si>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</si>
  <si>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</si>
  <si>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</si>
  <si>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</si>
  <si>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</si>
  <si>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</si>
  <si>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</si>
  <si>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</si>
  <si>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</si>
  <si>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</si>
  <si>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</si>
  <si>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</si>
  <si>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</si>
  <si>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</si>
  <si>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</si>
  <si>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</si>
  <si>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</si>
  <si>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</si>
  <si>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</si>
  <si>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</si>
  <si>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</si>
  <si>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</si>
  <si>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</si>
  <si>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</si>
  <si>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</si>
  <si>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</si>
  <si>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</si>
  <si>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</si>
  <si>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</si>
  <si>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</si>
  <si>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</si>
  <si>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</si>
  <si>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</si>
  <si>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</si>
  <si>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</si>
  <si>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</si>
  <si>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</si>
  <si>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</si>
  <si>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</si>
  <si>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</si>
  <si>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</si>
  <si>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</si>
  <si>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</si>
  <si>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</si>
  <si>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</si>
  <si>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</si>
  <si>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</si>
  <si>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</si>
  <si>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</si>
  <si>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</si>
  <si>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</si>
  <si>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</si>
  <si>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</si>
  <si>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</si>
  <si>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</si>
  <si>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</si>
  <si>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</si>
  <si>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</si>
  <si>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</si>
  <si>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</si>
  <si>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</si>
  <si>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</si>
  <si>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</si>
  <si>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</si>
  <si>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</si>
  <si>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</si>
  <si>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</si>
  <si>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</si>
  <si>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</si>
  <si>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</si>
  <si>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</si>
  <si>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</si>
  <si>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</si>
  <si>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</si>
  <si>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</si>
  <si>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</si>
  <si>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</si>
  <si>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</si>
  <si>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</si>
  <si>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</si>
  <si>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</si>
  <si>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</si>
  <si>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</si>
  <si>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</si>
  <si>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</si>
  <si>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</si>
  <si>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</si>
  <si>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</si>
  <si>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</si>
  <si>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</si>
  <si>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</si>
  <si>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</si>
  <si>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</si>
  <si>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</si>
  <si>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</si>
  <si>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</si>
  <si>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</si>
  <si>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</si>
  <si>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</si>
  <si>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</si>
  <si>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</si>
  <si>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</si>
  <si>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</si>
  <si>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</si>
  <si>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</si>
  <si>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</si>
  <si>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</si>
  <si>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</si>
  <si>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</si>
  <si>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</si>
  <si>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</si>
  <si>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</si>
  <si>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</si>
  <si>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</si>
  <si>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</si>
  <si>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</si>
  <si>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</si>
  <si>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</si>
  <si>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</si>
  <si>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</si>
  <si>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</si>
  <si>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</si>
  <si>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</si>
  <si>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</si>
  <si>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</si>
  <si>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</si>
  <si>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</si>
  <si>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</si>
  <si>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</si>
  <si>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</si>
  <si>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</si>
  <si>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</si>
  <si>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</si>
  <si>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</si>
  <si>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</si>
  <si>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</si>
  <si>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</si>
  <si>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</si>
  <si>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</si>
  <si>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</si>
  <si>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</si>
  <si>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</si>
  <si>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</si>
  <si>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</si>
  <si>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</si>
  <si>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</si>
  <si>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</si>
  <si>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</si>
  <si>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</si>
  <si>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</si>
  <si>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</si>
  <si>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</si>
  <si>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</si>
  <si>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</si>
  <si>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</si>
  <si>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</si>
  <si>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</si>
  <si>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</si>
  <si>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</si>
  <si>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</si>
  <si>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</si>
  <si>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</si>
  <si>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</si>
  <si>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</si>
  <si>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</si>
  <si>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</si>
  <si>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</si>
  <si>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</si>
  <si>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</si>
  <si>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</si>
  <si>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</si>
  <si>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</si>
  <si>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</si>
  <si>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</si>
  <si>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</si>
  <si>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</si>
  <si>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</si>
  <si>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</si>
  <si>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</si>
  <si>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</si>
  <si>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</si>
  <si>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</si>
  <si>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</si>
  <si>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</si>
  <si>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</si>
  <si>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</si>
  <si>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</si>
  <si>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</si>
  <si>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</si>
  <si>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</si>
  <si>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</si>
  <si>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</si>
  <si>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</si>
  <si>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</si>
  <si>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</si>
  <si>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</si>
  <si>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</si>
  <si>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</si>
  <si>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</si>
  <si>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</si>
  <si>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</si>
  <si>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</si>
  <si>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</si>
  <si>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</si>
  <si>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</si>
  <si>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</si>
  <si>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</si>
  <si>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</si>
  <si>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</si>
  <si>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</si>
  <si>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</si>
  <si>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</si>
  <si>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</si>
  <si>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</si>
  <si>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</si>
  <si>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</si>
  <si>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</si>
  <si>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</si>
  <si>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</si>
  <si>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</si>
  <si>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</si>
  <si>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</si>
  <si>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</si>
  <si>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</si>
  <si>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</si>
  <si>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</si>
  <si>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</si>
  <si>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</si>
  <si>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</si>
  <si>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</si>
  <si>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</si>
  <si>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</si>
  <si>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</si>
  <si>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</si>
  <si>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</si>
  <si>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</si>
  <si>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</si>
  <si>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</si>
  <si>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</si>
  <si>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</si>
  <si>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</si>
  <si>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</si>
  <si>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</si>
  <si>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</si>
  <si>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</si>
  <si>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</si>
  <si>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</si>
  <si>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</si>
  <si>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</si>
  <si>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</si>
  <si>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</si>
  <si>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</si>
  <si>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</si>
  <si>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</si>
  <si>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</si>
  <si>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</si>
  <si>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</si>
  <si>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</si>
  <si>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</si>
  <si>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</si>
  <si>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</si>
  <si>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</si>
  <si>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</si>
  <si>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</si>
  <si>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</si>
  <si>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</si>
  <si>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</si>
  <si>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</si>
  <si>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</si>
  <si>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</si>
  <si>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</si>
  <si>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</si>
  <si>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</si>
  <si>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</si>
  <si>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</si>
  <si>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</si>
  <si>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</si>
  <si>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</si>
  <si>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</si>
  <si>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</si>
  <si>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</si>
  <si>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</si>
  <si>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</si>
  <si>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</si>
  <si>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</si>
  <si>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</si>
  <si>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</si>
  <si>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</si>
  <si>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</si>
  <si>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</si>
  <si>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</si>
  <si>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</si>
  <si>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</si>
  <si>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</si>
  <si>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</si>
  <si>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</si>
  <si>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</si>
  <si>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</si>
  <si>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</si>
  <si>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</si>
  <si>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</si>
  <si>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</si>
  <si>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</si>
  <si>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</si>
  <si>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</si>
  <si>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</si>
  <si>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</si>
  <si>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</si>
  <si>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</si>
  <si>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</si>
  <si>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</si>
  <si>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</si>
  <si>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</si>
  <si>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</si>
  <si>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</si>
  <si>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</si>
  <si>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</si>
  <si>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</si>
  <si>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</si>
  <si>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</si>
  <si>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</si>
  <si>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</si>
  <si>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</si>
  <si>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</si>
  <si>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</si>
  <si>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</si>
  <si>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</si>
  <si>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</si>
  <si>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</si>
  <si>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</si>
  <si>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</si>
  <si>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</si>
  <si>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</si>
  <si>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</si>
  <si>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</si>
  <si>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</si>
  <si>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</si>
  <si>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</si>
  <si>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</si>
  <si>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</si>
  <si>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</si>
  <si>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</si>
  <si>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</si>
  <si>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</si>
  <si>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</si>
  <si>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</si>
  <si>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</si>
  <si>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</si>
  <si>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</si>
  <si>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</si>
  <si>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</si>
  <si>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</si>
  <si>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</si>
  <si>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</si>
  <si>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</si>
  <si>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</si>
  <si>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</si>
  <si>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</si>
  <si>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</si>
  <si>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</si>
  <si>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</si>
  <si>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</si>
  <si>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</si>
  <si>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</si>
  <si>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</si>
  <si>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</si>
  <si>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</si>
  <si>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</si>
  <si>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</si>
  <si>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</si>
  <si>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</si>
  <si>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</si>
  <si>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</si>
  <si>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</si>
  <si>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</si>
  <si>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</si>
  <si>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</si>
  <si>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</si>
  <si>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</si>
  <si>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</si>
  <si>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</si>
  <si>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</si>
  <si>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</si>
  <si>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</si>
  <si>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</si>
  <si>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</si>
  <si>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</si>
  <si>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</si>
  <si>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</si>
  <si>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</si>
  <si>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</si>
  <si>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</si>
  <si>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</si>
  <si>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</si>
  <si>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</si>
  <si>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</si>
  <si>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</si>
  <si>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</si>
  <si>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</si>
  <si>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</si>
  <si>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</si>
  <si>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</si>
  <si>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</si>
  <si>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</si>
  <si>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</si>
  <si>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</si>
  <si>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</si>
  <si>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</si>
  <si>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</si>
  <si>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</si>
  <si>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</si>
  <si>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</si>
  <si>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</si>
  <si>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</si>
  <si>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</si>
  <si>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</si>
  <si>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</si>
  <si>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</si>
  <si>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</si>
  <si>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</si>
  <si>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</si>
  <si>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</si>
  <si>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</si>
  <si>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</si>
  <si>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</si>
  <si>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</si>
  <si>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</si>
  <si>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</si>
  <si>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</si>
  <si>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</si>
  <si>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</si>
  <si>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</si>
  <si>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</si>
  <si>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</si>
  <si>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</si>
  <si>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</si>
  <si>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</si>
  <si>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</si>
  <si>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</si>
  <si>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</si>
  <si>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</si>
  <si>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</si>
  <si>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</si>
  <si>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</si>
  <si>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</si>
  <si>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</si>
  <si>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</si>
  <si>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</si>
  <si>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</si>
  <si>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</si>
  <si>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</si>
  <si>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</si>
  <si>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</si>
  <si>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</si>
  <si>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</si>
  <si>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</si>
  <si>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</si>
  <si>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</si>
  <si>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</si>
  <si>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</si>
  <si>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</si>
  <si>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</si>
  <si>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</si>
  <si>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</si>
  <si>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</si>
  <si>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</si>
  <si>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</si>
  <si>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</si>
  <si>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</si>
  <si>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</si>
  <si>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</si>
  <si>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</si>
  <si>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</si>
  <si>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</si>
  <si>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</si>
  <si>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</si>
  <si>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</si>
  <si>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</si>
  <si>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</si>
  <si>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</si>
  <si>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</si>
  <si>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</si>
  <si>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</si>
  <si>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</si>
  <si>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</si>
  <si>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</si>
  <si>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</si>
  <si>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</si>
  <si>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</si>
  <si>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</si>
  <si>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</si>
  <si>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</si>
  <si>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</si>
  <si>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</si>
  <si>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</si>
  <si>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</si>
  <si>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</si>
  <si>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</si>
  <si>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</si>
  <si>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</si>
  <si>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</si>
  <si>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</si>
  <si>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</si>
  <si>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</si>
  <si>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</si>
  <si>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</si>
  <si>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</si>
  <si>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</si>
  <si>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</si>
  <si>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</si>
  <si>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</si>
  <si>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</si>
  <si>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</si>
  <si>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</si>
  <si>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</si>
  <si>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</si>
  <si>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</si>
  <si>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</si>
  <si>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</si>
  <si>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</si>
  <si>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</si>
  <si>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</si>
  <si>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</si>
  <si>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</si>
  <si>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</si>
  <si>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</si>
  <si>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</si>
  <si>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</si>
  <si>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</si>
  <si>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</si>
  <si>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</si>
  <si>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</si>
  <si>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</si>
  <si>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</si>
  <si>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</si>
  <si>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</si>
  <si>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</si>
  <si>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</si>
  <si>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</si>
  <si>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</si>
  <si>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</si>
  <si>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</si>
  <si>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</si>
  <si>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</si>
  <si>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</si>
  <si>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</si>
  <si>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</si>
  <si>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</si>
  <si>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</si>
  <si>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</si>
  <si>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</si>
  <si>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</si>
  <si>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</si>
  <si>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</si>
  <si>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</si>
  <si>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</si>
  <si>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</si>
  <si>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</si>
  <si>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</si>
  <si>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</si>
  <si>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</si>
  <si>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</si>
  <si>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</si>
  <si>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</si>
  <si>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</si>
  <si>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</si>
  <si>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</si>
  <si>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</si>
  <si>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</si>
  <si>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</si>
  <si>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</si>
  <si>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</si>
  <si>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</si>
  <si>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</si>
  <si>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</si>
  <si>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</si>
  <si>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</si>
  <si>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</si>
  <si>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</si>
  <si>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</si>
  <si>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</si>
  <si>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</si>
  <si>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</si>
  <si>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</si>
  <si>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</si>
  <si>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</si>
  <si>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</si>
  <si>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</si>
  <si>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</si>
  <si>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</si>
  <si>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</si>
  <si>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</si>
  <si>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</si>
  <si>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</si>
  <si>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</si>
  <si>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</si>
  <si>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</si>
  <si>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</si>
  <si>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</si>
  <si>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</si>
  <si>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</si>
  <si>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</si>
  <si>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</si>
  <si>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</si>
  <si>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</si>
  <si>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</si>
  <si>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</si>
  <si>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</si>
  <si>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</si>
  <si>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</si>
  <si>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</si>
  <si>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</si>
  <si>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</si>
  <si>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</si>
  <si>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</si>
  <si>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</si>
  <si>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</si>
  <si>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</si>
  <si>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</si>
  <si>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</si>
  <si>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</si>
  <si>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</si>
  <si>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</si>
  <si>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</si>
  <si>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</si>
  <si>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</si>
  <si>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</si>
  <si>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</si>
  <si>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</si>
  <si>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</si>
  <si>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</si>
  <si>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</si>
  <si>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</si>
  <si>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</si>
  <si>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</si>
  <si>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</si>
  <si>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</si>
  <si>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</si>
  <si>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</si>
  <si>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</si>
  <si>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</si>
  <si>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</si>
  <si>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</si>
  <si>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</si>
  <si>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</si>
  <si>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</si>
  <si>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</si>
  <si>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</si>
  <si>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</si>
  <si>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</si>
  <si>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</si>
  <si>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</si>
  <si>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</si>
  <si>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</si>
  <si>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</si>
  <si>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</si>
  <si>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</si>
  <si>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</si>
  <si>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</si>
  <si>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</si>
  <si>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</si>
  <si>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</si>
  <si>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</si>
  <si>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</si>
  <si>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</si>
  <si>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</si>
  <si>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</si>
  <si>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</si>
  <si>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</si>
  <si>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</si>
  <si>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</si>
  <si>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</si>
  <si>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</si>
  <si>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</si>
  <si>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</si>
  <si>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</si>
  <si>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</si>
  <si>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</si>
  <si>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</si>
  <si>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</si>
  <si>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</si>
  <si>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</si>
  <si>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</si>
  <si>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</si>
  <si>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</si>
  <si>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</si>
  <si>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</si>
  <si>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</si>
  <si>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</si>
  <si>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</si>
  <si>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</si>
  <si>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</si>
  <si>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</si>
  <si>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</si>
  <si>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</si>
  <si>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</si>
  <si>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</si>
  <si>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</si>
  <si>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</si>
  <si>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</si>
  <si>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</si>
  <si>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</si>
  <si>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</si>
  <si>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</si>
  <si>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</si>
  <si>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</si>
  <si>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</si>
  <si>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</si>
  <si>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</si>
  <si>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</si>
  <si>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</si>
  <si>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</si>
  <si>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</si>
  <si>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</si>
  <si>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</si>
  <si>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</si>
  <si>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</si>
  <si>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</si>
  <si>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</si>
  <si>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</si>
  <si>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</si>
  <si>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</si>
  <si>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</si>
  <si>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</si>
  <si>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</si>
  <si>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</si>
  <si>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</si>
  <si>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</si>
  <si>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</si>
  <si>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</si>
  <si>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</si>
  <si>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</si>
  <si>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</si>
  <si>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</si>
  <si>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</si>
  <si>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</si>
  <si>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</si>
  <si>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</si>
  <si>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</si>
  <si>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</si>
  <si>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</si>
  <si>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</si>
  <si>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</si>
  <si>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</si>
  <si>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</si>
  <si>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</si>
  <si>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</si>
  <si>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</si>
  <si>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</si>
  <si>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</si>
  <si>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</si>
  <si>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</si>
  <si>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</si>
  <si>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</si>
  <si>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</si>
  <si>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</si>
  <si>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</si>
  <si>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</si>
  <si>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</si>
  <si>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</si>
  <si>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</si>
  <si>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</si>
  <si>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</si>
  <si>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</si>
  <si>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</si>
  <si>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</si>
  <si>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</si>
  <si>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</si>
  <si>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</si>
  <si>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</si>
  <si>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</si>
  <si>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</si>
  <si>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</si>
  <si>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</si>
  <si>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</si>
  <si>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</si>
  <si>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</si>
  <si>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</si>
  <si>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</si>
  <si>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</si>
  <si>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</si>
  <si>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</si>
  <si>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</si>
  <si>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</si>
  <si>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</si>
  <si>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</si>
  <si>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</si>
  <si>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</si>
  <si>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</si>
  <si>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</si>
  <si>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</si>
  <si>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</si>
  <si>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</si>
  <si>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</si>
  <si>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</si>
  <si>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</si>
  <si>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</si>
  <si>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</si>
  <si>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</si>
  <si>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</si>
  <si>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</si>
  <si>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</si>
  <si>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</si>
  <si>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</si>
  <si>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</si>
  <si>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</si>
  <si>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</si>
  <si>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</si>
  <si>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</si>
  <si>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</si>
  <si>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</si>
  <si>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</si>
  <si>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</si>
  <si>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</si>
  <si>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</si>
  <si>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</si>
  <si>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</si>
  <si>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</si>
  <si>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</si>
  <si>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</si>
  <si>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</si>
  <si>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</si>
  <si>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</si>
  <si>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</si>
  <si>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</si>
  <si>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</si>
  <si>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</si>
  <si>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</si>
  <si>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</si>
  <si>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</si>
  <si>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</si>
  <si>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</si>
  <si>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</si>
  <si>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</si>
  <si>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</si>
  <si>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</si>
  <si>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</si>
  <si>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</si>
  <si>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</si>
  <si>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</si>
  <si>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</si>
  <si>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</si>
  <si>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</si>
  <si>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</si>
  <si>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</si>
  <si>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</si>
  <si>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</si>
  <si>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</si>
  <si>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</si>
  <si>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</si>
  <si>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</si>
  <si>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</si>
  <si>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</si>
  <si>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</si>
  <si>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</si>
  <si>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</si>
  <si>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</si>
  <si>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</si>
  <si>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</si>
  <si>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</si>
  <si>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</si>
  <si>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</si>
  <si>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</si>
  <si>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</si>
  <si>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</si>
  <si>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</si>
  <si>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</si>
  <si>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</si>
  <si>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</si>
  <si>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</si>
  <si>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</si>
  <si>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</si>
  <si>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</si>
  <si>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</si>
  <si>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</si>
  <si>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</si>
  <si>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</si>
  <si>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</si>
  <si>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</si>
  <si>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</si>
  <si>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</si>
  <si>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</si>
  <si>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</si>
  <si>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</si>
  <si>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</si>
  <si>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</si>
  <si>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</si>
  <si>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</si>
  <si>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</si>
  <si>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</si>
  <si>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</si>
  <si>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</si>
  <si>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</si>
  <si>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</si>
  <si>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</si>
  <si>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</si>
  <si>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</si>
  <si>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</si>
  <si>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</si>
  <si>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</si>
  <si>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</si>
  <si>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</si>
  <si>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</si>
  <si>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</si>
  <si>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</si>
  <si>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</si>
  <si>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</si>
  <si>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</si>
  <si>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</si>
  <si>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</si>
  <si>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</si>
  <si>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</si>
  <si>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</si>
  <si>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</si>
  <si>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</si>
  <si>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</si>
  <si>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</si>
  <si>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</si>
  <si>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</si>
  <si>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</si>
  <si>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</si>
  <si>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</si>
  <si>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</si>
  <si>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</si>
  <si>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</si>
  <si>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</si>
  <si>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</si>
  <si>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</si>
  <si>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</si>
  <si>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</si>
  <si>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</si>
  <si>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</si>
  <si>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</si>
  <si>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</si>
  <si>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</si>
  <si>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</si>
  <si>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</si>
  <si>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</si>
  <si>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</si>
  <si>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</si>
  <si>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</si>
  <si>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</si>
  <si>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</si>
  <si>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</si>
  <si>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</si>
  <si>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</si>
  <si>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</si>
  <si>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</si>
  <si>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</si>
  <si>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</si>
  <si>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</si>
  <si>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</si>
  <si>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</si>
  <si>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</si>
  <si>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</si>
  <si>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</si>
  <si>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</si>
  <si>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</si>
  <si>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</si>
  <si>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</si>
  <si>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</si>
  <si>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</si>
  <si>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</si>
  <si>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</si>
  <si>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</si>
  <si>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</si>
  <si>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</si>
  <si>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</si>
  <si>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</si>
  <si>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</si>
  <si>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</si>
  <si>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</si>
  <si>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</si>
  <si>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</si>
  <si>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</si>
  <si>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</si>
  <si>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</si>
  <si>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</si>
  <si>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</si>
  <si>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</si>
  <si>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</si>
  <si>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</si>
  <si>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</si>
  <si>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</si>
  <si>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</si>
  <si>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</si>
  <si>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</si>
  <si>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</si>
  <si>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</si>
  <si>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</si>
  <si>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</si>
  <si>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</si>
  <si>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</si>
  <si>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</si>
  <si>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</si>
  <si>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</si>
  <si>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</si>
  <si>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</si>
  <si>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</si>
  <si>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</si>
  <si>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</si>
  <si>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</si>
  <si>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</si>
  <si>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</si>
  <si>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</si>
  <si>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</si>
  <si>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</si>
  <si>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</si>
  <si>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</si>
  <si>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</si>
  <si>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</si>
  <si>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</si>
  <si>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</si>
  <si>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</si>
  <si>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</si>
  <si>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</si>
  <si>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</si>
  <si>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</si>
  <si>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</si>
  <si>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</si>
  <si>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</si>
  <si>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</si>
  <si>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</si>
  <si>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</si>
  <si>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</si>
  <si>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</si>
  <si>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</si>
  <si>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</si>
  <si>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</si>
  <si>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</si>
  <si>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</si>
  <si>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</si>
  <si>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</si>
  <si>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</si>
  <si>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</si>
  <si>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</si>
  <si>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</si>
  <si>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</si>
  <si>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</si>
  <si>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</si>
  <si>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</si>
  <si>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</si>
  <si>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</si>
  <si>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</si>
  <si>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</si>
  <si>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</si>
  <si>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</si>
  <si>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</si>
  <si>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</si>
  <si>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</si>
  <si>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</si>
  <si>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</si>
  <si>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</si>
  <si>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</si>
  <si>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</si>
  <si>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</si>
  <si>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</si>
  <si>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</si>
  <si>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</si>
  <si>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</si>
  <si>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</si>
  <si>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</si>
  <si>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</si>
  <si>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</si>
  <si>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</si>
  <si>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</si>
  <si>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</si>
  <si>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</si>
  <si>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</si>
  <si>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</si>
  <si>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</si>
  <si>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</si>
  <si>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</si>
  <si>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</si>
  <si>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</si>
  <si>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</si>
  <si>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</si>
  <si>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</si>
  <si>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</si>
  <si>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</si>
  <si>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</si>
  <si>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</si>
  <si>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</si>
  <si>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</si>
  <si>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</si>
  <si>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</si>
  <si>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</si>
  <si>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</si>
  <si>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</si>
  <si>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</si>
  <si>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</si>
  <si>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</si>
  <si>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</si>
  <si>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</si>
  <si>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</si>
  <si>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</si>
  <si>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</si>
  <si>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</si>
  <si>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</si>
  <si>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</si>
  <si>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</si>
  <si>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</si>
  <si>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</si>
  <si>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</si>
  <si>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</si>
  <si>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</si>
  <si>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</si>
  <si>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</si>
  <si>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</si>
  <si>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</si>
  <si>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</si>
  <si>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</si>
  <si>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</si>
  <si>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</si>
  <si>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</si>
  <si>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</si>
  <si>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</si>
  <si>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</si>
  <si>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</si>
  <si>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</si>
  <si>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</si>
  <si>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</si>
  <si>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</si>
  <si>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</si>
  <si>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</si>
  <si>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</si>
  <si>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</si>
  <si>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</si>
  <si>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</si>
  <si>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</si>
  <si>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</si>
  <si>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</si>
  <si>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</si>
  <si>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</si>
  <si>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</si>
  <si>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</si>
  <si>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</si>
  <si>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</si>
  <si>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</si>
  <si>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</si>
  <si>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</si>
  <si>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</si>
  <si>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</si>
  <si>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</si>
  <si>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</si>
  <si>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</si>
  <si>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</si>
  <si>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</si>
  <si>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</si>
  <si>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</si>
  <si>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</si>
  <si>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</si>
  <si>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</si>
  <si>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</si>
  <si>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</si>
  <si>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</si>
  <si>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</si>
  <si>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</si>
  <si>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</si>
  <si>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</si>
  <si>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</si>
  <si>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</si>
  <si>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</si>
  <si>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</si>
  <si>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</si>
  <si>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</si>
  <si>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</si>
  <si>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</si>
  <si>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</si>
  <si>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</si>
  <si>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</si>
  <si>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</si>
  <si>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</si>
  <si>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</si>
  <si>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</si>
  <si>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</si>
  <si>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</si>
  <si>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</si>
  <si>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</si>
  <si>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</si>
  <si>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</si>
  <si>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</si>
  <si>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</si>
  <si>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</si>
  <si>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</si>
  <si>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</si>
  <si>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</si>
  <si>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</si>
  <si>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</si>
  <si>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</si>
  <si>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</si>
  <si>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</si>
  <si>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</si>
  <si>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</si>
  <si>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</si>
  <si>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</si>
  <si>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</si>
  <si>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</si>
  <si>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</si>
  <si>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</si>
  <si>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</si>
  <si>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</si>
  <si>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</si>
  <si>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</si>
  <si>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</si>
  <si>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</si>
  <si>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</si>
  <si>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</si>
  <si>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</si>
  <si>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</si>
  <si>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</si>
  <si>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</si>
  <si>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</si>
  <si>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</si>
  <si>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</si>
  <si>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</si>
  <si>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</si>
  <si>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</si>
  <si>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</si>
  <si>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</si>
  <si>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</si>
  <si>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</si>
  <si>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</si>
  <si>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</si>
  <si>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</si>
  <si>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</si>
  <si>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</si>
  <si>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</si>
  <si>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</si>
  <si>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</si>
  <si>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</si>
  <si>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</si>
  <si>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</si>
  <si>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</si>
  <si>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</si>
  <si>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</si>
  <si>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</si>
  <si>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</si>
  <si>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</si>
  <si>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</si>
  <si>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</si>
  <si>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</si>
  <si>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</si>
  <si>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</si>
  <si>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</si>
  <si>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</si>
  <si>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</si>
  <si>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</si>
  <si>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</si>
  <si>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</si>
  <si>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</si>
  <si>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</si>
  <si>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</si>
  <si>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</si>
  <si>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</si>
  <si>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</si>
  <si>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</si>
  <si>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</si>
  <si>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</si>
  <si>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</si>
  <si>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</si>
  <si>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</si>
  <si>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</si>
  <si>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</si>
  <si>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</si>
  <si>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</si>
  <si>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</si>
  <si>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</si>
  <si>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</si>
  <si>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</si>
  <si>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</si>
  <si>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</si>
  <si>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</si>
  <si>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</si>
  <si>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</si>
  <si>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</si>
  <si>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</si>
  <si>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</si>
  <si>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</si>
  <si>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</si>
  <si>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</si>
  <si>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</si>
  <si>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</si>
  <si>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</si>
  <si>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</si>
  <si>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</si>
  <si>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</si>
  <si>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</si>
  <si>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</si>
  <si>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</si>
  <si>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</si>
  <si>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</si>
  <si>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</si>
  <si>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</si>
  <si>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</si>
  <si>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</si>
  <si>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</si>
  <si>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</si>
  <si>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</si>
  <si>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</si>
  <si>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</si>
  <si>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</si>
  <si>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</si>
  <si>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</si>
  <si>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</si>
  <si>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</si>
  <si>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</si>
  <si>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</si>
  <si>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</si>
  <si>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</si>
  <si>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</si>
  <si>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</si>
  <si>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</si>
  <si>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</si>
  <si>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</si>
  <si>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</si>
  <si>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</si>
  <si>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</si>
  <si>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</si>
  <si>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</si>
  <si>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</si>
  <si>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</si>
  <si>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</si>
  <si>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</si>
  <si>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</si>
  <si>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</si>
  <si>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</si>
  <si>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</si>
  <si>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</si>
  <si>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</si>
  <si>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</si>
  <si>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</si>
  <si>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</si>
  <si>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</si>
  <si>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</si>
  <si>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</si>
  <si>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</si>
  <si>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</si>
  <si>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</si>
  <si>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</si>
  <si>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</si>
  <si>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</si>
  <si>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</si>
  <si>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</si>
  <si>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</si>
  <si>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</si>
  <si>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</si>
  <si>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</si>
  <si>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</si>
  <si>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</si>
  <si>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</si>
  <si>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</si>
  <si>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</si>
  <si>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</si>
  <si>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</si>
  <si>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</si>
  <si>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</si>
  <si>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</si>
  <si>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</si>
  <si>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</si>
  <si>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</si>
  <si>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</si>
  <si>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</si>
  <si>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</si>
  <si>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</si>
  <si>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</si>
  <si>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</si>
  <si>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</si>
  <si>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</si>
  <si>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</si>
  <si>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</si>
  <si>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</si>
  <si>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</si>
  <si>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</si>
  <si>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</si>
  <si>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</si>
  <si>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</si>
  <si>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</si>
  <si>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</si>
  <si>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</si>
  <si>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</si>
  <si>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</si>
  <si>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</si>
  <si>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</si>
  <si>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</si>
  <si>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</si>
  <si>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</si>
  <si>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</si>
  <si>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</si>
  <si>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</si>
  <si>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</si>
  <si>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</si>
  <si>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</si>
  <si>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</si>
  <si>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</si>
  <si>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</si>
  <si>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</si>
  <si>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</si>
  <si>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</si>
  <si>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</si>
  <si>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</si>
  <si>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</si>
  <si>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</si>
  <si>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</si>
  <si>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</si>
  <si>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</si>
  <si>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</si>
  <si>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</si>
  <si>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</si>
  <si>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</si>
  <si>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</si>
  <si>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</si>
  <si>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</si>
  <si>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</si>
  <si>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</si>
  <si>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</si>
  <si>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</si>
  <si>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</si>
  <si>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</si>
  <si>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</si>
  <si>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</si>
  <si>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</si>
  <si>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</si>
  <si>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</si>
  <si>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</si>
  <si>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</si>
  <si>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</si>
  <si>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</si>
  <si>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</si>
  <si>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</si>
  <si>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</si>
  <si>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</si>
  <si>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</si>
  <si>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</si>
  <si>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</si>
  <si>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</si>
  <si>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</si>
  <si>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</si>
  <si>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</si>
  <si>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</si>
  <si>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</si>
  <si>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</si>
  <si>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</si>
  <si>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</si>
  <si>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</si>
  <si>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</si>
  <si>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</si>
  <si>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</si>
  <si>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</si>
  <si>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</si>
  <si>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</si>
  <si>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</si>
  <si>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</si>
  <si>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</si>
  <si>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</si>
  <si>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</si>
  <si>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</si>
  <si>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</si>
  <si>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</si>
  <si>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</si>
  <si>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</si>
  <si>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</si>
  <si>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</si>
  <si>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</si>
  <si>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</si>
  <si>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</si>
  <si>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</si>
  <si>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</si>
  <si>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</si>
  <si>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</si>
  <si>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</si>
  <si>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</si>
  <si>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</si>
  <si>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</si>
  <si>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</si>
  <si>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</si>
  <si>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</si>
  <si>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</si>
  <si>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</si>
  <si>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</si>
  <si>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</si>
  <si>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</si>
  <si>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</si>
  <si>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</si>
  <si>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</si>
  <si>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</si>
  <si>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</si>
  <si>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</si>
  <si>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</si>
  <si>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</si>
  <si>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</si>
  <si>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</si>
  <si>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</si>
  <si>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</si>
  <si>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</si>
  <si>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</si>
  <si>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</si>
  <si>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</si>
  <si>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</si>
  <si>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</si>
  <si>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</si>
  <si>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</si>
  <si>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</si>
  <si>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</si>
  <si>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</si>
  <si>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</si>
  <si>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</si>
  <si>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</si>
  <si>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</si>
  <si>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</si>
  <si>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</si>
  <si>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</si>
  <si>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</si>
  <si>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</si>
  <si>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</si>
  <si>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</si>
  <si>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</si>
  <si>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</si>
  <si>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</si>
  <si>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</si>
  <si>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</si>
  <si>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</si>
  <si>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</si>
  <si>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</si>
  <si>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</si>
  <si>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</si>
  <si>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</si>
  <si>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</si>
  <si>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</si>
  <si>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</si>
  <si>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</si>
  <si>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</si>
  <si>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</si>
  <si>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</si>
  <si>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</si>
  <si>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</si>
  <si>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</si>
  <si>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</si>
  <si>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</si>
  <si>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</si>
  <si>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</si>
  <si>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</si>
  <si>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</si>
  <si>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</si>
  <si>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</si>
  <si>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</si>
  <si>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</si>
  <si>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</si>
  <si>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</si>
  <si>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</si>
  <si>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</si>
  <si>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</si>
  <si>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</si>
  <si>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</si>
  <si>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</si>
  <si>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</si>
  <si>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</si>
  <si>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</si>
  <si>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</si>
  <si>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</si>
  <si>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</si>
  <si>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</si>
  <si>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</si>
  <si>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</si>
  <si>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</si>
  <si>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</si>
  <si>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</si>
  <si>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</si>
  <si>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</si>
  <si>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</si>
  <si>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</si>
  <si>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</si>
  <si>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</si>
  <si>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</si>
  <si>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</si>
  <si>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</si>
  <si>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</si>
  <si>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</si>
  <si>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</si>
  <si>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</si>
  <si>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</si>
  <si>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</si>
  <si>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</si>
  <si>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</si>
  <si>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</si>
  <si>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</si>
  <si>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</si>
  <si>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</si>
  <si>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</si>
  <si>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</si>
  <si>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</si>
  <si>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</si>
  <si>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</si>
  <si>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</si>
  <si>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</si>
  <si>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</si>
  <si>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</si>
  <si>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</si>
  <si>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</si>
  <si>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</si>
  <si>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</si>
  <si>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</si>
  <si>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</si>
  <si>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</si>
  <si>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</si>
  <si>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</si>
  <si>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</si>
  <si>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</si>
  <si>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</si>
  <si>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</si>
  <si>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</si>
  <si>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</si>
  <si>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</si>
  <si>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</si>
  <si>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</si>
  <si>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</si>
  <si>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</si>
  <si>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</si>
  <si>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</si>
  <si>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</si>
  <si>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</si>
  <si>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</si>
  <si>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</si>
  <si>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</si>
  <si>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</si>
  <si>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</si>
  <si>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</si>
  <si>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</si>
  <si>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</si>
  <si>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</si>
  <si>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</si>
  <si>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</si>
  <si>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</si>
  <si>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</si>
  <si>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</si>
  <si>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</si>
  <si>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</si>
  <si>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</si>
  <si>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</si>
  <si>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</si>
  <si>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</si>
  <si>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</si>
  <si>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</si>
  <si>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</si>
  <si>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</si>
  <si>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</si>
  <si>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</si>
  <si>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</si>
  <si>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</si>
  <si>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</si>
  <si>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</si>
  <si>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</si>
  <si>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</si>
  <si>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</si>
  <si>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</si>
  <si>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</si>
  <si>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</si>
  <si>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</si>
  <si>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</si>
  <si>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</si>
  <si>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</si>
  <si>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</si>
  <si>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</si>
  <si>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</si>
  <si>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</si>
  <si>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</si>
  <si>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</si>
  <si>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</si>
  <si>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</si>
  <si>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</si>
  <si>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</si>
  <si>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</si>
  <si>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</si>
  <si>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</si>
  <si>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</si>
  <si>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</si>
  <si>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</si>
  <si>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</si>
  <si>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</si>
  <si>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</si>
  <si>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</si>
  <si>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</si>
  <si>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</si>
  <si>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</si>
  <si>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</si>
  <si>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</si>
  <si>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</si>
  <si>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</si>
  <si>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</si>
  <si>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</si>
  <si>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</si>
  <si>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</si>
  <si>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</si>
  <si>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</si>
  <si>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</si>
  <si>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</si>
  <si>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</si>
  <si>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</si>
  <si>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</si>
  <si>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</si>
  <si>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</si>
  <si>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</si>
  <si>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</si>
  <si>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</si>
  <si>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</si>
  <si>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</si>
  <si>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</si>
  <si>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</si>
  <si>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</si>
  <si>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</si>
  <si>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</si>
  <si>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</si>
  <si>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</si>
  <si>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</si>
  <si>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</si>
  <si>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</si>
  <si>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</si>
  <si>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</si>
  <si>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</si>
  <si>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</si>
  <si>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</si>
  <si>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</si>
  <si>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</si>
  <si>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</si>
  <si>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</si>
  <si>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</si>
  <si>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</si>
  <si>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</si>
  <si>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</si>
  <si>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</si>
  <si>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</si>
  <si>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</si>
  <si>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</si>
  <si>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</si>
  <si>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</si>
  <si>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</si>
  <si>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</si>
  <si>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</si>
  <si>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</si>
  <si>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</si>
  <si>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</si>
  <si>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</si>
  <si>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</si>
  <si>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</si>
  <si>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</si>
  <si>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</si>
  <si>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</si>
  <si>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</si>
  <si>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</si>
  <si>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</si>
  <si>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</si>
  <si>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</si>
  <si>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</si>
  <si>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</si>
  <si>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</si>
  <si>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</si>
  <si>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</si>
  <si>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</si>
  <si>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</si>
  <si>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</si>
  <si>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</si>
  <si>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</si>
  <si>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</si>
  <si>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</si>
  <si>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</si>
  <si>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</si>
  <si>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</si>
  <si>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</si>
  <si>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</si>
  <si>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</si>
  <si>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</si>
  <si>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</si>
  <si>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</si>
  <si>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</si>
  <si>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</si>
  <si>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</si>
  <si>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</si>
  <si>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</si>
  <si>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</si>
  <si>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</si>
  <si>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</si>
  <si>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</si>
  <si>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</si>
  <si>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</si>
  <si>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</si>
  <si>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</si>
  <si>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</si>
  <si>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</si>
  <si>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</si>
  <si>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</si>
  <si>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</si>
  <si>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</si>
  <si>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</si>
  <si>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</si>
  <si>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</si>
  <si>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</si>
  <si>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</si>
  <si>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</si>
  <si>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</si>
  <si>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</si>
  <si>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</si>
  <si>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</si>
  <si>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</si>
  <si>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</si>
  <si>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</si>
  <si>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</si>
  <si>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</si>
  <si>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</si>
  <si>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</si>
  <si>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</si>
  <si>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</si>
  <si>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</si>
  <si>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</si>
  <si>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</si>
  <si>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</si>
  <si>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</si>
  <si>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</si>
  <si>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</si>
  <si>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</si>
  <si>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</si>
  <si>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</si>
  <si>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</si>
  <si>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</si>
  <si>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</si>
  <si>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</si>
  <si>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</si>
  <si>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</si>
  <si>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</si>
  <si>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</si>
  <si>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</si>
  <si>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</si>
  <si>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</si>
  <si>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</si>
  <si>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</si>
  <si>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</si>
  <si>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</si>
  <si>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</si>
  <si>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</si>
  <si>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</si>
  <si>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</si>
  <si>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</si>
  <si>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</si>
  <si>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</si>
  <si>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</si>
  <si>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</si>
  <si>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</si>
  <si>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</si>
  <si>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</si>
  <si>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</si>
  <si>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</si>
  <si>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</si>
  <si>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</si>
  <si>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</si>
  <si>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</si>
  <si>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</si>
  <si>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</si>
  <si>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</si>
  <si>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</si>
  <si>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</si>
  <si>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</si>
  <si>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</si>
  <si>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</si>
  <si>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</si>
  <si>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</si>
  <si>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</si>
  <si>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</si>
  <si>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</si>
  <si>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</si>
  <si>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</si>
  <si>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</si>
  <si>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</si>
  <si>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</si>
  <si>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</si>
  <si>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</si>
  <si>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</si>
  <si>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</si>
  <si>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</si>
  <si>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</si>
  <si>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</si>
  <si>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</si>
  <si>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</si>
  <si>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</si>
  <si>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</si>
  <si>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</si>
  <si>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</si>
  <si>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</si>
  <si>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</si>
  <si>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</si>
  <si>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</si>
  <si>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</si>
  <si>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</si>
  <si>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</si>
  <si>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</si>
  <si>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</si>
  <si>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</si>
  <si>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</si>
  <si>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</si>
  <si>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</si>
  <si>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</si>
  <si>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</si>
  <si>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</si>
  <si>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</si>
  <si>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</si>
  <si>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</si>
  <si>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</si>
  <si>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</si>
  <si>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</si>
  <si>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</si>
  <si>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</si>
  <si>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</si>
  <si>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</si>
  <si>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</si>
  <si>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</si>
  <si>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</si>
  <si>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</si>
  <si>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</si>
  <si>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</si>
  <si>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</si>
  <si>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</si>
  <si>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</si>
  <si>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</si>
  <si>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</si>
  <si>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</si>
  <si>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</si>
  <si>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</si>
  <si>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</si>
  <si>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</si>
  <si>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</si>
  <si>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</si>
  <si>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</si>
  <si>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</si>
  <si>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</si>
  <si>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</si>
  <si>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</si>
  <si>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</si>
  <si>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</si>
  <si>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</si>
  <si>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</si>
  <si>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</si>
  <si>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</si>
  <si>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</si>
  <si>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</si>
  <si>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</si>
  <si>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</si>
  <si>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</si>
  <si>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</si>
  <si>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</si>
  <si>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</si>
  <si>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</si>
  <si>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</si>
  <si>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</si>
  <si>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</si>
  <si>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</si>
  <si>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</si>
  <si>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</si>
  <si>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</si>
  <si>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</si>
  <si>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</si>
  <si>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</si>
  <si>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</si>
  <si>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</si>
  <si>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</si>
  <si>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</si>
  <si>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</si>
  <si>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</si>
  <si>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</si>
  <si>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</si>
  <si>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</si>
  <si>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</si>
  <si>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</si>
  <si>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</si>
  <si>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</si>
  <si>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</si>
  <si>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</si>
  <si>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</si>
  <si>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</si>
  <si>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</si>
  <si>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</si>
  <si>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</si>
  <si>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</si>
  <si>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</si>
  <si>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</si>
  <si>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</si>
  <si>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</si>
  <si>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</si>
  <si>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</si>
  <si>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</si>
  <si>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</si>
  <si>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</si>
  <si>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</si>
  <si>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</si>
  <si>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</si>
  <si>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</si>
  <si>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</si>
  <si>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</si>
  <si>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</si>
  <si>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</si>
  <si>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</si>
  <si>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</si>
  <si>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</si>
  <si>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</si>
  <si>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</si>
  <si>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</si>
  <si>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</si>
  <si>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</si>
  <si>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</si>
  <si>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</si>
  <si>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</si>
  <si>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</si>
  <si>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</si>
  <si>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</si>
  <si>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</si>
  <si>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</si>
  <si>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</si>
  <si>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</si>
  <si>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</si>
  <si>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</si>
  <si>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</si>
  <si>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</si>
  <si>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</si>
  <si>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</si>
  <si>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</si>
  <si>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</si>
  <si>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</si>
  <si>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</si>
  <si>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</si>
  <si>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</si>
  <si>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</si>
  <si>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</si>
  <si>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</si>
  <si>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</si>
  <si>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</si>
  <si>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</si>
  <si>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</si>
  <si>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</si>
  <si>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</si>
  <si>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</si>
  <si>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</si>
  <si>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</si>
  <si>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</si>
  <si>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</si>
  <si>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</si>
  <si>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</si>
  <si>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</si>
  <si>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</si>
  <si>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</si>
  <si>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</si>
  <si>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</si>
  <si>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</si>
  <si>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</si>
  <si>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</si>
  <si>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</si>
  <si>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</si>
  <si>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</si>
  <si>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</si>
  <si>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</si>
  <si>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</si>
  <si>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</si>
  <si>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</si>
  <si>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</si>
  <si>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</si>
  <si>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</si>
  <si>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</si>
  <si>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</si>
  <si>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</si>
  <si>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</si>
  <si>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</si>
  <si>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</si>
  <si>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</si>
  <si>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</si>
  <si>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</si>
  <si>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</si>
  <si>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</si>
  <si>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</si>
  <si>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</si>
  <si>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</si>
  <si>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</si>
  <si>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</si>
  <si>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</si>
  <si>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</si>
  <si>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</si>
  <si>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</si>
  <si>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</si>
  <si>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</si>
  <si>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</si>
  <si>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</si>
  <si>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</si>
  <si>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</si>
  <si>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</si>
  <si>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</si>
  <si>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</si>
  <si>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</si>
  <si>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</si>
  <si>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</si>
  <si>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</si>
  <si>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</si>
  <si>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</si>
  <si>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</si>
  <si>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</si>
  <si>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</si>
  <si>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</si>
  <si>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</si>
  <si>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</si>
  <si>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</si>
  <si>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</si>
  <si>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</si>
  <si>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</si>
  <si>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</si>
  <si>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</si>
  <si>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</si>
  <si>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</si>
  <si>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</si>
  <si>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</si>
  <si>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</si>
  <si>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</si>
  <si>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</si>
  <si>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</si>
  <si>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</si>
  <si>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</si>
  <si>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</si>
  <si>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</si>
  <si>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</si>
  <si>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</si>
  <si>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</si>
  <si>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</si>
  <si>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</si>
  <si>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</si>
  <si>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</si>
  <si>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</si>
  <si>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</si>
  <si>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</si>
  <si>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</si>
  <si>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</si>
  <si>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</si>
  <si>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</si>
  <si>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</si>
  <si>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</si>
  <si>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</si>
  <si>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</si>
  <si>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</si>
  <si>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</si>
  <si>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</si>
  <si>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</si>
  <si>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</si>
  <si>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</si>
  <si>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</si>
  <si>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</si>
  <si>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</si>
  <si>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</si>
  <si>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</si>
  <si>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</si>
  <si>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</si>
  <si>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</si>
  <si>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</si>
  <si>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</si>
  <si>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</si>
  <si>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</si>
  <si>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</si>
  <si>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</si>
  <si>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</si>
  <si>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</si>
  <si>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</si>
  <si>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</si>
  <si>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</si>
  <si>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</si>
  <si>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</si>
  <si>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</si>
  <si>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</si>
  <si>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</si>
  <si>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</si>
  <si>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</si>
  <si>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</si>
  <si>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</si>
  <si>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</si>
  <si>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</si>
  <si>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</si>
  <si>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</si>
  <si>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</si>
  <si>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</si>
  <si>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</si>
  <si>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</si>
  <si>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</si>
  <si>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</si>
  <si>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</si>
  <si>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</si>
  <si>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</si>
  <si>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</si>
  <si>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</si>
  <si>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</si>
  <si>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</si>
  <si>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</si>
  <si>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</si>
  <si>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</si>
  <si>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</si>
  <si>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</si>
  <si>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</si>
  <si>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</si>
  <si>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</si>
  <si>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</si>
  <si>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</si>
  <si>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</si>
  <si>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</si>
  <si>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</si>
  <si>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</si>
  <si>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</si>
  <si>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</si>
  <si>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</si>
  <si>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</si>
  <si>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</si>
  <si>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</si>
  <si>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</si>
  <si>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</si>
  <si>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</si>
  <si>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</si>
  <si>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</si>
  <si>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</si>
  <si>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</si>
  <si>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</si>
  <si>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</si>
  <si>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</si>
  <si>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</si>
  <si>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</si>
  <si>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</si>
  <si>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</si>
  <si>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</si>
  <si>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</si>
  <si>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</si>
  <si>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</si>
  <si>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</si>
  <si>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</si>
  <si>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</si>
  <si>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</si>
  <si>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</si>
  <si>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</si>
  <si>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</si>
  <si>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</si>
  <si>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</si>
  <si>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</si>
  <si>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</si>
  <si>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</si>
  <si>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</si>
  <si>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</si>
  <si>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</si>
  <si>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</si>
  <si>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</si>
  <si>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</si>
  <si>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</si>
  <si>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</si>
  <si>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</si>
  <si>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</si>
  <si>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</si>
  <si>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</si>
  <si>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</si>
  <si>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</si>
  <si>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</si>
  <si>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</si>
  <si>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</si>
  <si>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</si>
  <si>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</si>
  <si>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</si>
  <si>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</si>
  <si>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</si>
  <si>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</si>
  <si>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</si>
  <si>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</si>
  <si>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</si>
  <si>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</si>
  <si>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</si>
  <si>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</si>
  <si>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</si>
  <si>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</si>
  <si>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</si>
  <si>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</si>
  <si>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</si>
  <si>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</si>
  <si>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</si>
  <si>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</si>
  <si>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</si>
  <si>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</si>
  <si>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</si>
  <si>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</si>
  <si>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</si>
  <si>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</si>
  <si>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</si>
  <si>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</si>
  <si>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</si>
  <si>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</si>
  <si>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</si>
  <si>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</si>
  <si>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</si>
  <si>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</si>
  <si>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</si>
  <si>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</si>
  <si>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</si>
  <si>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</si>
  <si>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</si>
  <si>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</si>
  <si>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</si>
  <si>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</si>
  <si>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</si>
  <si>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</si>
  <si>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</si>
  <si>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</si>
  <si>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</si>
  <si>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</si>
  <si>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</si>
  <si>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</si>
  <si>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</si>
  <si>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</si>
  <si>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</si>
  <si>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</si>
  <si>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</si>
  <si>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</si>
  <si>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</si>
  <si>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</si>
  <si>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</si>
  <si>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</si>
  <si>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</si>
  <si>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</si>
  <si>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</si>
  <si>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</si>
  <si>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</si>
  <si>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</si>
  <si>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</si>
  <si>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</si>
  <si>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</si>
  <si>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</si>
  <si>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</si>
  <si>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</si>
  <si>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</si>
  <si>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</si>
  <si>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</si>
  <si>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</si>
  <si>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</si>
  <si>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</si>
  <si>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</si>
  <si>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</si>
  <si>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</si>
  <si>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</si>
  <si>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</si>
  <si>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</si>
  <si>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</si>
  <si>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</si>
  <si>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</si>
  <si>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</si>
  <si>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</si>
  <si>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</si>
  <si>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</si>
  <si>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</si>
  <si>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</si>
  <si>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</si>
  <si>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</si>
  <si>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</si>
  <si>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</si>
  <si>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</si>
  <si>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</si>
  <si>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</si>
  <si>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</si>
  <si>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</si>
  <si>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</si>
  <si>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</si>
  <si>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</si>
  <si>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</si>
  <si>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</si>
  <si>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</si>
  <si>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</si>
  <si>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</si>
  <si>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</si>
  <si>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</si>
  <si>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</si>
  <si>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</si>
  <si>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</si>
  <si>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</si>
  <si>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</si>
  <si>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</si>
  <si>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</si>
  <si>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</si>
  <si>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</si>
  <si>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</si>
  <si>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</si>
  <si>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</si>
  <si>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</si>
  <si>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</si>
  <si>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</si>
  <si>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</si>
  <si>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</si>
  <si>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</si>
  <si>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</si>
  <si>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</si>
  <si>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</si>
  <si>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</si>
  <si>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</si>
  <si>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</si>
  <si>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</si>
  <si>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</si>
  <si>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</si>
  <si>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</si>
  <si>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</si>
  <si>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</si>
  <si>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</si>
  <si>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</si>
  <si>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</si>
  <si>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</si>
  <si>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</si>
  <si>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</si>
  <si>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</si>
  <si>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</si>
  <si>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</si>
  <si>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</si>
  <si>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</si>
  <si>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</si>
  <si>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</si>
  <si>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</si>
  <si>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</si>
  <si>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</si>
  <si>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</si>
  <si>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</si>
  <si>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</si>
  <si>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</si>
  <si>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</si>
  <si>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</si>
  <si>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</si>
  <si>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</si>
  <si>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</si>
  <si>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</si>
  <si>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</si>
  <si>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</si>
  <si>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</si>
  <si>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</si>
  <si>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</si>
  <si>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</si>
  <si>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</si>
  <si>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</si>
  <si>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</si>
  <si>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</si>
  <si>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</si>
  <si>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</si>
  <si>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</si>
  <si>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</si>
  <si>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</si>
  <si>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</si>
  <si>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</si>
  <si>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</si>
  <si>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</si>
  <si>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</si>
  <si>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</si>
  <si>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</si>
  <si>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</si>
  <si>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</si>
  <si>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</si>
  <si>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</si>
  <si>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</si>
  <si>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</si>
  <si>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</si>
  <si>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</si>
  <si>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</si>
  <si>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</si>
  <si>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</si>
  <si>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</si>
  <si>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</si>
  <si>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</si>
  <si>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</si>
  <si>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</si>
  <si>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</si>
  <si>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</si>
  <si>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</si>
  <si>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</si>
  <si>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</si>
  <si>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</si>
  <si>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</si>
  <si>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</si>
  <si>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</si>
  <si>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</si>
  <si>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</si>
  <si>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</si>
  <si>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</si>
  <si>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</si>
  <si>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</si>
  <si>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</si>
  <si>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</si>
  <si>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</si>
  <si>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</si>
  <si>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</si>
  <si>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</si>
  <si>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</si>
  <si>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</si>
  <si>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</si>
  <si>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</si>
  <si>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</si>
  <si>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</si>
  <si>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</si>
  <si>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</si>
  <si>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</si>
  <si>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</si>
  <si>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</si>
  <si>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</si>
  <si>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</si>
  <si>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</si>
  <si>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</si>
  <si>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</si>
  <si>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</si>
  <si>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</si>
  <si>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</si>
  <si>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</si>
  <si>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</si>
  <si>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</si>
  <si>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</si>
  <si>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</si>
  <si>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</si>
  <si>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</si>
  <si>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</si>
  <si>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</si>
  <si>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</si>
  <si>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</si>
  <si>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</si>
  <si>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</si>
  <si>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</si>
  <si>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</si>
  <si>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</si>
  <si>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</si>
  <si>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</si>
  <si>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</si>
  <si>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</si>
  <si>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</si>
  <si>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</si>
  <si>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</si>
  <si>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</si>
  <si>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</si>
  <si>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</si>
  <si>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</si>
  <si>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</si>
  <si>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</si>
  <si>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</si>
  <si>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</si>
  <si>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</si>
  <si>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</si>
  <si>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</si>
  <si>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</si>
  <si>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</si>
  <si>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</si>
  <si>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</si>
  <si>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</si>
  <si>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</si>
  <si>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</si>
  <si>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</si>
  <si>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</si>
  <si>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</si>
  <si>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</si>
  <si>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</si>
  <si>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</si>
  <si>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</si>
  <si>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</si>
  <si>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</si>
  <si>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</si>
  <si>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</si>
  <si>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</si>
  <si>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</si>
  <si>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</si>
  <si>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</si>
  <si>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</si>
  <si>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</si>
  <si>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</si>
  <si>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</si>
  <si>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</si>
  <si>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</si>
  <si>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</si>
  <si>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</si>
  <si>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</si>
  <si>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</si>
  <si>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</si>
  <si>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</si>
  <si>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</si>
  <si>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</si>
  <si>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</si>
  <si>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</si>
  <si>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</si>
  <si>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</si>
  <si>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</si>
  <si>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</si>
  <si>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</si>
  <si>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</si>
  <si>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</si>
  <si>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</si>
  <si>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</si>
  <si>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</si>
  <si>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</si>
  <si>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</si>
  <si>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</si>
  <si>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</si>
  <si>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</si>
  <si>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</si>
  <si>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</si>
  <si>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</si>
  <si>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</si>
  <si>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</si>
  <si>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</si>
  <si>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</si>
  <si>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</si>
  <si>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</si>
  <si>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</si>
  <si>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</si>
  <si>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</si>
  <si>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</si>
  <si>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</si>
  <si>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</si>
  <si>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</si>
  <si>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</si>
  <si>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</si>
  <si>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</si>
  <si>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</si>
  <si>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</si>
  <si>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</si>
  <si>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</si>
  <si>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</si>
  <si>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</si>
  <si>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</si>
  <si>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</si>
  <si>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</si>
  <si>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</si>
  <si>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</si>
  <si>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</si>
  <si>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</si>
  <si>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</si>
  <si>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</si>
  <si>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</si>
  <si>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</si>
  <si>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</si>
  <si>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</si>
  <si>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</si>
  <si>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</si>
  <si>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</si>
  <si>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</si>
  <si>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</si>
  <si>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</si>
  <si>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</si>
  <si>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</si>
  <si>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</si>
  <si>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</si>
  <si>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</si>
  <si>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</si>
  <si>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</si>
  <si>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</si>
  <si>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</si>
  <si>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</si>
  <si>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</si>
  <si>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</si>
  <si>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</si>
  <si>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</si>
  <si>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</si>
  <si>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</si>
  <si>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</si>
  <si>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</si>
  <si>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</si>
  <si>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</si>
  <si>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</si>
  <si>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</si>
  <si>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</si>
  <si>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</si>
  <si>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</si>
  <si>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</si>
  <si>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</si>
  <si>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</si>
  <si>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</si>
  <si>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</si>
  <si>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</si>
  <si>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</si>
  <si>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</si>
  <si>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</si>
  <si>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</si>
  <si>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</si>
  <si>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</si>
  <si>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</si>
  <si>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</si>
  <si>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</si>
  <si>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</si>
  <si>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</si>
  <si>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</si>
  <si>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</si>
  <si>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</si>
  <si>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</si>
  <si>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</si>
  <si>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</si>
  <si>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</si>
  <si>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</si>
  <si>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</si>
  <si>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</si>
  <si>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</si>
  <si>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</si>
  <si>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</si>
  <si>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</si>
  <si>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</si>
  <si>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</si>
  <si>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</si>
  <si>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</si>
  <si>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</si>
  <si>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</si>
  <si>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</si>
  <si>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</si>
  <si>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</si>
  <si>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</si>
  <si>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</si>
  <si>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</si>
  <si>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</si>
  <si>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</si>
  <si>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</si>
  <si>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</si>
  <si>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</si>
  <si>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</si>
  <si>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</si>
  <si>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</si>
  <si>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</si>
  <si>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</si>
  <si>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</si>
  <si>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</si>
  <si>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</si>
  <si>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</si>
  <si>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</si>
  <si>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</si>
  <si>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</si>
  <si>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</si>
  <si>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</si>
  <si>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</si>
  <si>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</si>
  <si>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</si>
  <si>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</si>
  <si>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</si>
  <si>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</si>
  <si>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</si>
  <si>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</si>
  <si>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</si>
  <si>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</si>
  <si>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</si>
  <si>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</si>
  <si>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</si>
  <si>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</si>
  <si>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</si>
  <si>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</si>
  <si>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</si>
  <si>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</si>
  <si>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</si>
  <si>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</si>
  <si>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</si>
  <si>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</si>
  <si>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</si>
  <si>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</si>
  <si>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</si>
  <si>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</si>
  <si>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</si>
  <si>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</si>
  <si>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</si>
  <si>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</si>
  <si>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</si>
  <si>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</si>
  <si>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</si>
  <si>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</si>
  <si>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</si>
  <si>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</si>
  <si>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</si>
  <si>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</si>
  <si>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</si>
  <si>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</si>
  <si>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</si>
  <si>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</si>
  <si>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</si>
  <si>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</si>
  <si>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</si>
  <si>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</si>
  <si>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</si>
  <si>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</si>
  <si>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</si>
  <si>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</si>
  <si>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</si>
  <si>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</si>
  <si>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</si>
  <si>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</si>
  <si>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</si>
  <si>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</si>
  <si>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</si>
  <si>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</si>
  <si>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</si>
  <si>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</si>
  <si>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</si>
  <si>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</si>
  <si>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</si>
  <si>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</si>
  <si>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</si>
  <si>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</si>
  <si>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</si>
  <si>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</si>
  <si>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</si>
  <si>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</si>
  <si>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</si>
  <si>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</si>
  <si>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</si>
  <si>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</si>
  <si>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</si>
  <si>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</si>
  <si>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</si>
  <si>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</si>
  <si>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</si>
  <si>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</si>
  <si>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</si>
  <si>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</si>
  <si>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</si>
  <si>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</si>
  <si>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</si>
  <si>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</si>
  <si>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</si>
  <si>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</si>
  <si>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</si>
  <si>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</si>
  <si>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</si>
  <si>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</si>
  <si>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</si>
  <si>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</si>
  <si>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</si>
  <si>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</si>
  <si>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</si>
  <si>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</si>
  <si>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</si>
  <si>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</si>
  <si>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</si>
  <si>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</si>
  <si>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</si>
  <si>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</si>
  <si>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</si>
  <si>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</si>
  <si>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</si>
  <si>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</si>
  <si>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</si>
  <si>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</si>
  <si>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</si>
  <si>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</si>
  <si>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</si>
  <si>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</si>
  <si>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</si>
  <si>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</si>
  <si>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</si>
  <si>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</si>
  <si>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</si>
  <si>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</si>
  <si>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</si>
  <si>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</si>
  <si>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</si>
  <si>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</si>
  <si>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</si>
  <si>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</si>
  <si>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</si>
  <si>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</si>
  <si>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</si>
  <si>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</si>
  <si>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</si>
  <si>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</si>
  <si>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</si>
  <si>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</si>
  <si>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</si>
  <si>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</si>
  <si>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</si>
  <si>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</si>
  <si>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</si>
  <si>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</si>
  <si>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</si>
  <si>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</si>
  <si>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</si>
  <si>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</si>
  <si>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</si>
  <si>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</si>
  <si>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</si>
  <si>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</si>
  <si>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</si>
  <si>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</si>
  <si>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</si>
  <si>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</si>
  <si>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</si>
  <si>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</si>
  <si>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</si>
  <si>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</si>
  <si>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</si>
  <si>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</si>
  <si>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</si>
  <si>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</si>
  <si>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</si>
  <si>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</si>
  <si>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</si>
  <si>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</si>
  <si>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</si>
  <si>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</si>
  <si>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</si>
  <si>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</si>
  <si>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</si>
  <si>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</si>
  <si>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</si>
  <si>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</si>
  <si>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</si>
  <si>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</si>
  <si>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</si>
  <si>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</si>
  <si>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</si>
  <si>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</si>
  <si>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</si>
  <si>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</si>
  <si>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</si>
  <si>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</si>
  <si>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</si>
  <si>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</si>
  <si>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</si>
  <si>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</si>
  <si>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</si>
  <si>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</si>
  <si>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</si>
  <si>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</si>
  <si>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</si>
  <si>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</si>
  <si>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</si>
  <si>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</si>
  <si>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</si>
  <si>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</si>
  <si>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</si>
  <si>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</si>
  <si>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</si>
  <si>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</si>
  <si>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</si>
  <si>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</si>
  <si>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</si>
  <si>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</si>
  <si>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</si>
  <si>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</si>
  <si>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</si>
  <si>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</si>
  <si>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</si>
  <si>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</si>
  <si>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</si>
  <si>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</si>
  <si>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</si>
  <si>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</si>
  <si>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</si>
  <si>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</si>
  <si>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</si>
  <si>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</si>
  <si>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</si>
  <si>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</si>
  <si>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</si>
  <si>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</si>
  <si>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</si>
  <si>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</si>
  <si>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</si>
  <si>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</si>
  <si>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</si>
  <si>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</si>
  <si>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</si>
  <si>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</si>
  <si>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</si>
  <si>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</si>
  <si>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</si>
  <si>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</si>
  <si>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</si>
  <si>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</si>
  <si>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</si>
  <si>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</si>
  <si>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</si>
  <si>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</si>
  <si>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</si>
  <si>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</si>
  <si>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</si>
  <si>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</si>
  <si>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</si>
  <si>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</si>
  <si>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</si>
  <si>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</si>
  <si>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</si>
  <si>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</si>
  <si>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</si>
  <si>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</si>
  <si>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</si>
  <si>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</si>
  <si>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</si>
  <si>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</si>
  <si>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</si>
  <si>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</si>
  <si>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</si>
  <si>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</si>
  <si>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</si>
  <si>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</si>
  <si>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</si>
  <si>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</si>
  <si>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</si>
  <si>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</si>
  <si>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</si>
  <si>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</si>
  <si>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</si>
  <si>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</si>
  <si>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</si>
  <si>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</si>
  <si>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</si>
  <si>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</si>
  <si>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</si>
  <si>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</si>
  <si>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</si>
  <si>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</si>
  <si>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</si>
  <si>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</si>
  <si>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</si>
  <si>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</si>
  <si>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</si>
  <si>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</si>
  <si>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</si>
  <si>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</si>
  <si>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</si>
  <si>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</si>
  <si>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</si>
  <si>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</si>
  <si>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</si>
  <si>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</si>
  <si>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</si>
  <si>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</si>
  <si>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</si>
  <si>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</si>
  <si>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</si>
  <si>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</si>
  <si>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</si>
  <si>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</si>
  <si>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</si>
  <si>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</si>
  <si>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</si>
  <si>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</si>
  <si>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</si>
  <si>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</si>
  <si>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</si>
  <si>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</si>
  <si>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</si>
  <si>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</si>
  <si>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</si>
  <si>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</si>
  <si>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</si>
  <si>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</si>
  <si>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</si>
  <si>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</si>
  <si>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</si>
  <si>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</si>
  <si>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</si>
  <si>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</si>
  <si>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</si>
  <si>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</si>
  <si>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</si>
  <si>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</si>
  <si>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</si>
  <si>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</si>
  <si>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</si>
  <si>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</si>
  <si>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</si>
  <si>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</si>
  <si>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</si>
  <si>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</si>
  <si>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</si>
  <si>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</si>
  <si>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</si>
  <si>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</si>
  <si>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</si>
  <si>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</si>
  <si>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</si>
  <si>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</si>
  <si>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</si>
  <si>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</si>
  <si>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</si>
  <si>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</si>
  <si>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</si>
  <si>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</si>
  <si>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</si>
  <si>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</si>
  <si>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</si>
  <si>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</si>
  <si>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</si>
  <si>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</si>
  <si>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</si>
  <si>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</si>
  <si>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</si>
  <si>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</si>
  <si>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</si>
  <si>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</si>
  <si>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</si>
  <si>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</si>
  <si>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</si>
  <si>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</si>
  <si>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</si>
  <si>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</si>
  <si>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</si>
  <si>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</si>
  <si>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</si>
  <si>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</si>
  <si>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</si>
  <si>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</si>
  <si>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</si>
  <si>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</si>
  <si>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</si>
  <si>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</si>
  <si>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</si>
  <si>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</si>
  <si>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</si>
  <si>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</si>
  <si>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</si>
  <si>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</si>
  <si>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</si>
  <si>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</si>
  <si>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</si>
  <si>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</si>
  <si>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</si>
  <si>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</si>
  <si>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</si>
  <si>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</si>
  <si>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</si>
  <si>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</si>
  <si>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</si>
  <si>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</si>
  <si>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</si>
  <si>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</si>
  <si>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</si>
  <si>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</si>
  <si>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</si>
  <si>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</si>
  <si>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</si>
  <si>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</si>
  <si>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</si>
  <si>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</si>
  <si>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</si>
  <si>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</si>
  <si>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</si>
  <si>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</si>
  <si>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</si>
  <si>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</si>
  <si>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</si>
  <si>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</si>
  <si>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</si>
  <si>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</si>
  <si>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</si>
  <si>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</si>
  <si>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</si>
  <si>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</si>
  <si>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</si>
  <si>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</si>
  <si>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</si>
  <si>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</si>
  <si>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</si>
  <si>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</si>
  <si>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</si>
  <si>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</si>
  <si>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</si>
  <si>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</si>
  <si>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</si>
  <si>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</si>
  <si>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</si>
  <si>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</si>
  <si>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</si>
  <si>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</si>
  <si>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</si>
  <si>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</si>
  <si>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</si>
  <si>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</si>
  <si>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</si>
  <si>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</si>
  <si>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</si>
  <si>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</si>
  <si>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</si>
  <si>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</si>
  <si>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</si>
  <si>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</si>
  <si>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</si>
  <si>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</si>
  <si>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</si>
  <si>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</si>
  <si>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</si>
  <si>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</si>
  <si>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</si>
  <si>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</si>
  <si>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</si>
  <si>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</si>
  <si>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</si>
  <si>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</si>
  <si>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</si>
  <si>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</si>
  <si>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</si>
  <si>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</si>
  <si>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</si>
  <si>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</si>
  <si>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</si>
  <si>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</si>
  <si>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</si>
  <si>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</si>
  <si>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</si>
  <si>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</si>
  <si>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</si>
  <si>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</si>
  <si>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</si>
  <si>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</si>
  <si>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</si>
  <si>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</si>
  <si>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</si>
  <si>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</si>
  <si>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</si>
  <si>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</si>
  <si>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</si>
  <si>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</si>
  <si>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</si>
  <si>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</si>
  <si>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</si>
  <si>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</si>
  <si>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</si>
  <si>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</si>
  <si>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</si>
  <si>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</si>
  <si>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</si>
  <si>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</si>
  <si>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</si>
  <si>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</si>
  <si>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</si>
  <si>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</si>
  <si>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</si>
  <si>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</si>
  <si>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</si>
  <si>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</si>
  <si>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</si>
  <si>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</si>
  <si>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</si>
  <si>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</si>
  <si>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</si>
  <si>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</si>
  <si>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</si>
  <si>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</si>
  <si>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</si>
  <si>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</si>
  <si>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</si>
  <si>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</si>
  <si>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</si>
  <si>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</si>
  <si>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</si>
  <si>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</si>
  <si>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</si>
  <si>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</si>
  <si>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</si>
  <si>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</si>
  <si>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</si>
  <si>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</si>
  <si>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</si>
  <si>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</si>
  <si>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</si>
  <si>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</si>
  <si>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</si>
  <si>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</si>
  <si>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</si>
  <si>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</si>
  <si>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</si>
  <si>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</si>
  <si>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</si>
  <si>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</si>
  <si>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</si>
  <si>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</si>
  <si>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</si>
  <si>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</si>
  <si>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</si>
  <si>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</si>
  <si>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</si>
  <si>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</si>
  <si>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</si>
  <si>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</si>
  <si>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</si>
  <si>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</si>
  <si>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</si>
  <si>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</si>
  <si>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</si>
  <si>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</si>
  <si>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</si>
  <si>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</si>
  <si>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</si>
  <si>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</si>
  <si>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</si>
  <si>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</si>
  <si>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</si>
  <si>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</si>
  <si>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</si>
  <si>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</si>
  <si>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</si>
  <si>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</si>
  <si>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</si>
  <si>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</si>
  <si>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</si>
  <si>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</si>
  <si>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</si>
  <si>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</si>
  <si>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</si>
  <si>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</si>
  <si>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</si>
  <si>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</si>
  <si>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</si>
  <si>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</si>
  <si>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</si>
  <si>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</si>
  <si>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</si>
  <si>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</si>
  <si>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</si>
  <si>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</si>
  <si>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</si>
  <si>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</si>
  <si>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</si>
  <si>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</si>
  <si>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</si>
  <si>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</si>
  <si>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</si>
  <si>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</si>
  <si>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</si>
  <si>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</si>
  <si>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</si>
  <si>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</si>
  <si>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</si>
  <si>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</si>
  <si>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</si>
  <si>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</si>
  <si>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</si>
  <si>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</si>
  <si>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</si>
  <si>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</si>
  <si>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</si>
  <si>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</si>
  <si>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</si>
  <si>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</si>
  <si>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</si>
  <si>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</si>
  <si>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</si>
  <si>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</si>
  <si>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</si>
  <si>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</si>
  <si>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</si>
  <si>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</si>
  <si>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</si>
  <si>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</si>
  <si>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</si>
  <si>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</si>
  <si>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</si>
  <si>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</si>
  <si>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</si>
  <si>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</si>
  <si>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</si>
  <si>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</si>
  <si>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</si>
  <si>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</si>
  <si>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</si>
  <si>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</si>
  <si>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</si>
  <si>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</si>
  <si>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</si>
  <si>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</si>
  <si>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</si>
  <si>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</si>
  <si>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</si>
  <si>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</si>
  <si>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</si>
  <si>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</si>
  <si>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</si>
  <si>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</si>
  <si>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</si>
  <si>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</si>
  <si>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</si>
  <si>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</si>
  <si>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</si>
  <si>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</si>
  <si>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</si>
  <si>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</si>
  <si>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</si>
  <si>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</si>
  <si>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</si>
  <si>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</si>
  <si>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</si>
  <si>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</si>
  <si>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</si>
  <si>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</si>
  <si>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</si>
  <si>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</si>
  <si>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</si>
  <si>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</si>
  <si>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</si>
  <si>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</si>
  <si>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</si>
  <si>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</si>
  <si>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</si>
  <si>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</si>
  <si>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</si>
  <si>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</si>
  <si>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</si>
  <si>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</si>
  <si>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</si>
  <si>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</si>
  <si>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</si>
  <si>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</si>
  <si>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</si>
  <si>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</si>
  <si>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</si>
  <si>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</si>
  <si>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</si>
  <si>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</si>
  <si>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</si>
  <si>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</si>
  <si>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</si>
  <si>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</si>
  <si>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</si>
  <si>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</si>
  <si>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</si>
  <si>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</si>
  <si>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</si>
  <si>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</si>
  <si>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</si>
  <si>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</si>
  <si>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</si>
  <si>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</si>
  <si>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</si>
  <si>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</si>
  <si>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</si>
  <si>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</si>
  <si>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</si>
  <si>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</si>
  <si>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</si>
  <si>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</si>
  <si>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</si>
  <si>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</si>
  <si>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</si>
  <si>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</si>
  <si>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</si>
  <si>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</si>
  <si>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</si>
  <si>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</si>
  <si>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</si>
  <si>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</si>
  <si>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</si>
  <si>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</si>
  <si>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</si>
  <si>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</si>
  <si>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</si>
  <si>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</si>
  <si>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</si>
  <si>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</si>
  <si>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</si>
  <si>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</si>
  <si>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</si>
  <si>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</si>
  <si>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</si>
  <si>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</si>
  <si>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</si>
  <si>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</si>
  <si>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</si>
  <si>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</si>
  <si>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</si>
  <si>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</si>
  <si>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</si>
  <si>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</si>
  <si>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</si>
  <si>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</si>
  <si>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</si>
  <si>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</si>
  <si>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</si>
  <si>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</si>
  <si>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</si>
  <si>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</si>
  <si>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</si>
  <si>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</si>
  <si>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</si>
  <si>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</si>
  <si>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</si>
  <si>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</si>
  <si>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</si>
  <si>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</si>
  <si>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</si>
  <si>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</si>
  <si>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</si>
  <si>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</si>
  <si>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</si>
  <si>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</si>
  <si>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</si>
  <si>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</si>
  <si>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</si>
  <si>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</si>
  <si>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</si>
  <si>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</si>
  <si>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</si>
  <si>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</si>
  <si>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</si>
  <si>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</si>
  <si>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</si>
  <si>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</si>
  <si>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</si>
  <si>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</si>
  <si>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</si>
  <si>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</si>
  <si>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</si>
  <si>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</si>
  <si>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</si>
  <si>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</si>
  <si>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</si>
  <si>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</si>
  <si>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</si>
  <si>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</si>
  <si>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</si>
  <si>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</si>
  <si>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</si>
  <si>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</si>
  <si>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</si>
  <si>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</si>
  <si>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</si>
  <si>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</si>
  <si>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</si>
  <si>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</si>
  <si>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</si>
  <si>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</si>
  <si>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</si>
  <si>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</si>
  <si>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</si>
  <si>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</si>
  <si>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</si>
  <si>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</si>
  <si>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</si>
  <si>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</si>
  <si>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</si>
  <si>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</si>
  <si>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</si>
  <si>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</si>
  <si>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</si>
  <si>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</si>
  <si>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</si>
  <si>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</si>
  <si>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</si>
  <si>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</si>
  <si>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</si>
  <si>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</si>
  <si>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</si>
  <si>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</si>
  <si>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</si>
  <si>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</si>
  <si>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</si>
  <si>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</si>
  <si>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</si>
  <si>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</si>
  <si>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</si>
  <si>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</si>
  <si>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</si>
  <si>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</si>
  <si>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</si>
  <si>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</si>
  <si>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</si>
  <si>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</si>
  <si>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</si>
  <si>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</si>
  <si>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</si>
  <si>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</si>
  <si>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</si>
  <si>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</si>
  <si>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</si>
  <si>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</si>
  <si>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</si>
  <si>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</si>
  <si>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</si>
  <si>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</si>
  <si>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</si>
  <si>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</si>
  <si>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</si>
  <si>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</si>
  <si>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</si>
  <si>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</si>
  <si>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</si>
  <si>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</si>
  <si>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</si>
  <si>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</si>
  <si>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</si>
  <si>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</si>
  <si>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</si>
  <si>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</si>
  <si>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</si>
  <si>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</si>
  <si>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</si>
  <si>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</si>
  <si>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</si>
  <si>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</si>
  <si>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</si>
  <si>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</si>
  <si>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</si>
  <si>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</si>
  <si>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</si>
  <si>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</si>
  <si>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</si>
  <si>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</si>
  <si>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</si>
  <si>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</si>
  <si>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</si>
  <si>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</si>
  <si>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</si>
  <si>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</si>
  <si>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</si>
  <si>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</si>
  <si>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</si>
  <si>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</si>
  <si>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</si>
  <si>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</si>
  <si>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</si>
  <si>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</si>
  <si>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</si>
  <si>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</si>
  <si>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</si>
  <si>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</si>
  <si>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</si>
  <si>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</si>
  <si>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</si>
  <si>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</si>
  <si>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</si>
  <si>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</si>
  <si>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</si>
  <si>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</si>
  <si>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</si>
  <si>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</si>
  <si>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</si>
  <si>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</si>
  <si>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</si>
  <si>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</si>
  <si>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</si>
  <si>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</si>
  <si>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</si>
  <si>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</si>
  <si>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</si>
  <si>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</si>
  <si>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</si>
  <si>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</si>
  <si>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</si>
  <si>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</si>
  <si>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</si>
  <si>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</si>
  <si>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</si>
  <si>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</si>
  <si>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</si>
  <si>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</si>
  <si>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</si>
  <si>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</si>
  <si>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</si>
  <si>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</si>
  <si>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</si>
  <si>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</si>
  <si>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</si>
  <si>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</si>
  <si>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</si>
  <si>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</si>
  <si>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</si>
  <si>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</si>
  <si>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</si>
  <si>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</si>
  <si>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</si>
  <si>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</si>
  <si>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</si>
  <si>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</si>
  <si>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</si>
  <si>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</si>
  <si>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</si>
  <si>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</si>
  <si>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</si>
  <si>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</si>
  <si>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</si>
  <si>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</si>
  <si>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</si>
  <si>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</si>
  <si>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</si>
  <si>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</si>
  <si>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</si>
  <si>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</si>
  <si>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</si>
  <si>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</si>
  <si>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</si>
  <si>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</si>
  <si>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</si>
  <si>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</si>
  <si>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</si>
  <si>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</si>
  <si>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</si>
  <si>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</si>
  <si>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</si>
  <si>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</si>
  <si>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</si>
  <si>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</si>
  <si>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</si>
  <si>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</si>
  <si>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</si>
  <si>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</si>
  <si>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</si>
  <si>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</si>
  <si>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</si>
  <si>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</si>
  <si>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</si>
  <si>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</si>
  <si>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</si>
  <si>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</si>
  <si>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</si>
  <si>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</si>
  <si>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</si>
  <si>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</si>
  <si>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</si>
  <si>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</si>
  <si>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</si>
  <si>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</si>
  <si>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</si>
  <si>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</si>
  <si>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</si>
  <si>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</si>
  <si>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</si>
  <si>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</si>
  <si>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</si>
  <si>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</si>
  <si>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</si>
  <si>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</si>
  <si>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</si>
  <si>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</si>
  <si>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</si>
  <si>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</si>
  <si>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</si>
  <si>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</si>
  <si>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</si>
  <si>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</si>
  <si>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</si>
  <si>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</si>
  <si>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</si>
  <si>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</si>
  <si>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</si>
  <si>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</si>
  <si>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</si>
  <si>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</si>
  <si>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</si>
  <si>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</si>
  <si>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</si>
  <si>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</si>
  <si>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</si>
  <si>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</si>
  <si>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</si>
  <si>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</si>
  <si>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</si>
  <si>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</si>
  <si>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</si>
  <si>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</si>
  <si>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</si>
  <si>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</si>
  <si>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</si>
  <si>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</si>
  <si>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</si>
  <si>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</si>
  <si>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</si>
  <si>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</si>
  <si>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</si>
  <si>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</si>
  <si>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</si>
  <si>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</si>
  <si>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</si>
  <si>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</si>
  <si>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</si>
  <si>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</si>
  <si>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</si>
  <si>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</si>
  <si>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</si>
  <si>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</si>
  <si>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</si>
  <si>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</si>
  <si>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</si>
  <si>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</si>
  <si>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</si>
  <si>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</si>
  <si>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</si>
  <si>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</si>
  <si>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</si>
  <si>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</si>
  <si>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</si>
  <si>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</si>
  <si>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</si>
  <si>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</si>
  <si>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</si>
  <si>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</si>
  <si>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</si>
  <si>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</si>
  <si>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</si>
  <si>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</si>
  <si>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</si>
  <si>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</si>
  <si>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</si>
  <si>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</si>
  <si>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</si>
  <si>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</si>
  <si>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</si>
  <si>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</si>
  <si>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</si>
  <si>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</si>
  <si>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</si>
  <si>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</si>
  <si>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</si>
  <si>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</si>
  <si>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</si>
  <si>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</si>
  <si>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</si>
  <si>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</si>
  <si>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</si>
  <si>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</si>
  <si>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</si>
  <si>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</si>
  <si>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</si>
  <si>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</si>
  <si>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</si>
  <si>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</si>
  <si>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</si>
  <si>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</si>
  <si>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</si>
  <si>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</si>
  <si>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</si>
  <si>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</si>
  <si>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</si>
  <si>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</si>
  <si>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</si>
  <si>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</si>
  <si>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</si>
  <si>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</si>
  <si>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</si>
  <si>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</si>
  <si>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</si>
  <si>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</si>
  <si>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</si>
  <si>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</si>
  <si>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</si>
  <si>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</si>
  <si>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</si>
  <si>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</si>
  <si>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</si>
  <si>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</si>
  <si>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</si>
  <si>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</si>
  <si>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</si>
  <si>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</si>
  <si>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</si>
  <si>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</si>
  <si>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</si>
  <si>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</si>
  <si>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</si>
  <si>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</si>
  <si>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</si>
  <si>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</si>
  <si>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</si>
  <si>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</si>
  <si>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</si>
  <si>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</si>
  <si>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</si>
  <si>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</si>
  <si>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</si>
  <si>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</si>
  <si>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</si>
  <si>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</si>
  <si>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</si>
  <si>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</si>
  <si>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</si>
  <si>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</si>
  <si>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</si>
  <si>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</si>
  <si>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</si>
  <si>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</si>
  <si>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</si>
  <si>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</si>
  <si>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</si>
  <si>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</si>
  <si>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</si>
  <si>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</si>
  <si>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</si>
  <si>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</si>
  <si>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</si>
  <si>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</si>
  <si>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</si>
  <si>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</si>
  <si>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</si>
  <si>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</si>
  <si>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</si>
  <si>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</si>
  <si>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</si>
  <si>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</si>
  <si>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</si>
  <si>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</si>
  <si>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</si>
  <si>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</si>
  <si>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</si>
  <si>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</si>
  <si>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</si>
  <si>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</si>
  <si>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</si>
  <si>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</si>
  <si>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</si>
  <si>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</si>
  <si>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</si>
  <si>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</si>
  <si>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</si>
  <si>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</si>
  <si>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</si>
  <si>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</si>
  <si>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</si>
  <si>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</si>
  <si>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</si>
  <si>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</si>
  <si>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</si>
  <si>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</si>
  <si>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</si>
  <si>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</si>
  <si>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</si>
  <si>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</si>
  <si>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</si>
  <si>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</si>
  <si>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</si>
  <si>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</si>
  <si>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</si>
  <si>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</si>
  <si>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</si>
  <si>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</si>
  <si>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</si>
  <si>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</si>
  <si>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</si>
  <si>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</si>
  <si>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</si>
  <si>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</si>
  <si>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</si>
  <si>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</si>
  <si>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</si>
  <si>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</si>
  <si>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</si>
  <si>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</si>
  <si>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</si>
  <si>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</si>
  <si>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</si>
  <si>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</si>
  <si>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</si>
  <si>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</si>
  <si>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</si>
  <si>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</si>
  <si>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</si>
  <si>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</si>
  <si>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</si>
  <si>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</si>
  <si>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</si>
  <si>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</si>
  <si>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</si>
  <si>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</si>
  <si>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</si>
  <si>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</si>
  <si>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</si>
  <si>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</si>
  <si>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</si>
  <si>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</si>
  <si>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</si>
  <si>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</si>
  <si>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</si>
  <si>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</si>
  <si>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</si>
  <si>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</si>
  <si>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</si>
  <si>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</si>
  <si>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</si>
  <si>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</si>
  <si>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</si>
  <si>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</si>
  <si>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</si>
  <si>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</si>
  <si>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</si>
  <si>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</si>
  <si>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</si>
  <si>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</si>
  <si>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</si>
  <si>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</si>
  <si>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</si>
  <si>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</si>
  <si>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</si>
  <si>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</si>
  <si>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</si>
  <si>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</si>
  <si>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</si>
  <si>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</si>
  <si>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</si>
  <si>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</si>
  <si>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</si>
  <si>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</si>
  <si>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</si>
  <si>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</si>
  <si>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</si>
  <si>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</si>
  <si>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</si>
  <si>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</si>
  <si>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</si>
  <si>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</si>
  <si>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</si>
  <si>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</si>
  <si>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</si>
  <si>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</si>
  <si>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</si>
  <si>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</si>
  <si>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</si>
  <si>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</si>
  <si>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</si>
  <si>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</si>
  <si>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</si>
  <si>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</si>
  <si>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</si>
  <si>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</si>
  <si>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</si>
  <si>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</si>
  <si>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</si>
  <si>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</si>
  <si>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</si>
  <si>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</si>
  <si>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</si>
  <si>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</si>
  <si>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</si>
  <si>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</si>
  <si>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</si>
  <si>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</si>
  <si>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</si>
  <si>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</si>
  <si>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</si>
  <si>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</si>
  <si>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</si>
  <si>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</si>
  <si>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</si>
  <si>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</si>
  <si>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</si>
  <si>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</si>
  <si>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</si>
  <si>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</si>
  <si>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</si>
  <si>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</si>
  <si>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</si>
  <si>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</si>
  <si>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</si>
  <si>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</si>
  <si>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</si>
  <si>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</si>
  <si>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</si>
  <si>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</si>
  <si>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</si>
  <si>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</si>
  <si>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</si>
  <si>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</si>
  <si>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</si>
  <si>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</si>
  <si>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</si>
  <si>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</si>
  <si>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</si>
  <si>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</si>
  <si>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</si>
  <si>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</si>
  <si>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</si>
  <si>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</si>
  <si>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</si>
  <si>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</si>
  <si>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</si>
  <si>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</si>
  <si>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</si>
  <si>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</si>
  <si>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</si>
  <si>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</si>
  <si>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</si>
  <si>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</si>
  <si>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</si>
  <si>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</si>
  <si>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</si>
  <si>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</si>
  <si>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</si>
  <si>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</si>
  <si>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</si>
  <si>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</si>
  <si>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</si>
  <si>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</si>
  <si>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</si>
  <si>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</si>
  <si>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</si>
  <si>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</si>
  <si>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</si>
  <si>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</si>
  <si>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</si>
  <si>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</si>
  <si>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</si>
  <si>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</si>
  <si>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</si>
  <si>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</si>
  <si>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</si>
  <si>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</si>
  <si>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</si>
  <si>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</si>
  <si>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</si>
  <si>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</si>
  <si>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</si>
  <si>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</si>
  <si>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</si>
  <si>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</si>
  <si>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</si>
  <si>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</si>
  <si>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</si>
  <si>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</si>
  <si>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</si>
  <si>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</si>
  <si>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</si>
  <si>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</si>
  <si>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</si>
  <si>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</si>
  <si>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</si>
  <si>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</si>
  <si>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</si>
  <si>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</si>
  <si>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</si>
  <si>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</si>
  <si>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</si>
  <si>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</si>
  <si>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</si>
  <si>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</si>
  <si>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</si>
  <si>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</si>
  <si>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</si>
  <si>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</si>
  <si>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</si>
  <si>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</si>
  <si>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</si>
  <si>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</si>
  <si>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</si>
  <si>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</si>
  <si>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</si>
  <si>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</si>
  <si>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</si>
  <si>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</si>
  <si>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</si>
  <si>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</si>
  <si>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</si>
  <si>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</si>
  <si>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</si>
  <si>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</si>
  <si>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</si>
  <si>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</si>
  <si>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</si>
  <si>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</si>
  <si>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</si>
  <si>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</si>
  <si>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</si>
  <si>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</si>
  <si>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</si>
  <si>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</si>
  <si>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</si>
  <si>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</si>
  <si>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</si>
  <si>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</si>
  <si>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</si>
  <si>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</si>
  <si>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</si>
  <si>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</si>
  <si>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</si>
  <si>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</si>
  <si>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</si>
  <si>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</si>
  <si>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</si>
  <si>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</si>
  <si>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</si>
  <si>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</si>
  <si>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</si>
  <si>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</si>
  <si>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</si>
  <si>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</si>
  <si>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</si>
  <si>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</si>
  <si>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</si>
  <si>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</si>
  <si>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</si>
  <si>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</si>
  <si>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</si>
  <si>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</si>
  <si>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</si>
  <si>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</si>
  <si>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</si>
  <si>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</si>
  <si>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</si>
  <si>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</si>
  <si>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</si>
  <si>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</si>
  <si>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</si>
  <si>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</si>
  <si>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</si>
  <si>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</si>
  <si>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</si>
  <si>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</si>
  <si>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</si>
  <si>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</si>
  <si>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</si>
  <si>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</si>
  <si>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</si>
  <si>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</si>
  <si>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</si>
  <si>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</si>
  <si>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</si>
  <si>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</si>
  <si>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</si>
  <si>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</si>
  <si>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</si>
  <si>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</si>
  <si>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</si>
  <si>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</si>
  <si>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</si>
  <si>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</si>
  <si>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</si>
  <si>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</si>
  <si>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</si>
  <si>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</si>
  <si>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</si>
  <si>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</si>
  <si>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</si>
  <si>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</si>
  <si>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</si>
  <si>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</si>
  <si>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</si>
  <si>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</si>
  <si>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</si>
  <si>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</si>
  <si>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</si>
  <si>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</si>
  <si>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</si>
  <si>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</si>
  <si>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</si>
  <si>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</si>
  <si>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</si>
  <si>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</si>
  <si>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</si>
  <si>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</si>
  <si>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</si>
  <si>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</si>
  <si>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</si>
  <si>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</si>
  <si>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</si>
  <si>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</si>
  <si>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</si>
  <si>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</si>
  <si>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</si>
  <si>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</si>
  <si>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</si>
  <si>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</si>
  <si>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</si>
  <si>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</si>
  <si>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</si>
  <si>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</si>
  <si>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</si>
  <si>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</si>
  <si>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</si>
  <si>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</si>
  <si>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</si>
  <si>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</si>
  <si>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</si>
  <si>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</si>
  <si>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</si>
  <si>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</si>
  <si>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</si>
  <si>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</si>
  <si>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</si>
  <si>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</si>
  <si>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</si>
  <si>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</si>
  <si>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</si>
  <si>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</si>
  <si>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</si>
  <si>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</si>
  <si>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</si>
  <si>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</si>
  <si>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</si>
  <si>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</si>
  <si>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</si>
  <si>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</si>
  <si>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</si>
  <si>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</si>
  <si>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</si>
  <si>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</si>
  <si>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</si>
  <si>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</si>
  <si>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</si>
  <si>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</si>
  <si>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</si>
  <si>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</si>
  <si>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</si>
  <si>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</si>
  <si>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</si>
  <si>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</si>
  <si>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</si>
  <si>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</si>
  <si>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</si>
  <si>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</si>
  <si>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</si>
  <si>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</si>
  <si>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</si>
  <si>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</si>
  <si>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</si>
  <si>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</si>
  <si>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</si>
  <si>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</si>
  <si>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</si>
  <si>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</si>
  <si>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</si>
  <si>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</si>
  <si>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</si>
  <si>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</si>
  <si>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</si>
  <si>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</si>
  <si>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</si>
  <si>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</si>
  <si>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</si>
  <si>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</si>
  <si>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</si>
  <si>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</si>
  <si>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</si>
  <si>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</si>
  <si>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</si>
  <si>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</si>
  <si>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</si>
  <si>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</si>
  <si>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</si>
  <si>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</si>
  <si>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</si>
  <si>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</si>
  <si>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</si>
  <si>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</si>
  <si>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</si>
  <si>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</si>
  <si>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</si>
  <si>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</si>
  <si>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</si>
  <si>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</si>
  <si>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</si>
  <si>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</si>
  <si>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</si>
  <si>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</si>
  <si>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</si>
  <si>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</si>
  <si>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</si>
  <si>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</si>
  <si>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</si>
  <si>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</si>
  <si>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</si>
  <si>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</si>
  <si>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</si>
  <si>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</si>
  <si>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</si>
  <si>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</si>
  <si>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</si>
  <si>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</si>
  <si>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</si>
  <si>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</si>
  <si>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</si>
  <si>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</si>
  <si>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</si>
  <si>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</si>
  <si>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</si>
  <si>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</si>
  <si>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</si>
  <si>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</si>
  <si>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</si>
  <si>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</si>
  <si>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</si>
  <si>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</si>
  <si>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</si>
  <si>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</si>
  <si>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</si>
  <si>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</si>
  <si>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</si>
  <si>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</si>
  <si>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</si>
  <si>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</si>
  <si>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</si>
  <si>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</si>
  <si>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</si>
  <si>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</si>
  <si>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</si>
  <si>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</si>
  <si>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</si>
  <si>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</si>
  <si>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</si>
  <si>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</si>
  <si>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</si>
  <si>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</si>
  <si>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</si>
  <si>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</si>
  <si>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</si>
  <si>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</si>
  <si>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</si>
  <si>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</si>
  <si>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</si>
  <si>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</si>
  <si>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</si>
  <si>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</si>
  <si>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</si>
  <si>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</si>
  <si>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</si>
  <si>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</si>
  <si>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</si>
  <si>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</si>
  <si>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</si>
  <si>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</si>
  <si>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</si>
  <si>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</si>
  <si>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</si>
  <si>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</si>
  <si>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</si>
  <si>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</si>
  <si>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</si>
  <si>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</si>
  <si>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</si>
  <si>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</si>
  <si>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</si>
  <si>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</si>
  <si>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</si>
  <si>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</si>
  <si>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</si>
  <si>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</si>
  <si>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</si>
  <si>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</si>
  <si>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</si>
  <si>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</si>
  <si>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</si>
  <si>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</si>
  <si>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</si>
  <si>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</si>
  <si>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</si>
  <si>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</si>
  <si>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</si>
  <si>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</si>
  <si>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</si>
  <si>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</si>
  <si>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</si>
  <si>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</si>
  <si>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</si>
  <si>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</si>
  <si>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</si>
  <si>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</si>
  <si>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</si>
  <si>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</si>
  <si>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</si>
  <si>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</si>
  <si>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</si>
  <si>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</si>
  <si>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</si>
  <si>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</si>
  <si>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</si>
  <si>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</si>
  <si>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</si>
  <si>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</si>
  <si>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</si>
  <si>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</si>
  <si>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</si>
  <si>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</si>
  <si>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</si>
  <si>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</si>
  <si>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</si>
  <si>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</si>
  <si>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</si>
  <si>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</si>
  <si>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</si>
  <si>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</si>
  <si>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</si>
  <si>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</si>
  <si>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</si>
  <si>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</si>
  <si>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</si>
  <si>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</si>
  <si>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</si>
  <si>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</si>
  <si>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</si>
  <si>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</si>
  <si>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</si>
  <si>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</si>
  <si>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</si>
  <si>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</si>
  <si>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</si>
  <si>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</si>
  <si>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</si>
  <si>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</si>
  <si>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</si>
  <si>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</si>
  <si>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</si>
  <si>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</si>
  <si>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</si>
  <si>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</si>
  <si>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</si>
  <si>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</si>
  <si>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</si>
  <si>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</si>
  <si>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</si>
  <si>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</si>
  <si>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</si>
  <si>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</si>
  <si>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</si>
  <si>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</si>
  <si>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</si>
  <si>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</si>
  <si>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</si>
  <si>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</si>
  <si>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</si>
  <si>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</si>
  <si>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</si>
  <si>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</si>
  <si>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</si>
  <si>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</si>
  <si>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</si>
  <si>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</si>
  <si>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</si>
  <si>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</si>
  <si>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</si>
  <si>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</si>
  <si>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</si>
  <si>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</si>
  <si>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</si>
  <si>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</si>
  <si>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</si>
  <si>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</si>
  <si>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</si>
  <si>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</si>
  <si>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</si>
  <si>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</si>
  <si>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</si>
  <si>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</si>
  <si>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</si>
  <si>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</si>
  <si>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</si>
  <si>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</si>
  <si>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</si>
  <si>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</si>
  <si>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</si>
  <si>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</si>
  <si>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</si>
  <si>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</si>
  <si>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</si>
  <si>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</si>
  <si>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</si>
  <si>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</si>
  <si>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</si>
  <si>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</si>
  <si>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</si>
  <si>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</si>
  <si>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</si>
  <si>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</si>
  <si>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</si>
  <si>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</si>
  <si>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</si>
  <si>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</si>
  <si>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</si>
  <si>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</si>
  <si>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</si>
  <si>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</si>
  <si>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</si>
  <si>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</si>
  <si>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</si>
  <si>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</si>
  <si>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</si>
  <si>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</si>
  <si>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</si>
  <si>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</si>
  <si>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</si>
  <si>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</si>
  <si>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</si>
  <si>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</si>
  <si>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</si>
  <si>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</si>
  <si>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</si>
  <si>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</si>
  <si>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</si>
  <si>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</si>
  <si>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</si>
  <si>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</si>
  <si>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</si>
  <si>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</si>
  <si>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</si>
  <si>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</si>
  <si>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</si>
  <si>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</si>
  <si>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</si>
  <si>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</si>
  <si>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</si>
  <si>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</si>
  <si>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</si>
  <si>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</si>
  <si>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</si>
  <si>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</si>
  <si>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</si>
  <si>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</si>
  <si>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</si>
  <si>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</si>
  <si>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</si>
  <si>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</si>
  <si>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</si>
  <si>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</si>
  <si>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</si>
  <si>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</si>
  <si>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</si>
  <si>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</si>
  <si>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</si>
  <si>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</si>
  <si>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</si>
  <si>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</si>
  <si>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</si>
  <si>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</si>
  <si>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</si>
  <si>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</si>
  <si>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</si>
  <si>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</si>
  <si>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</si>
  <si>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</si>
  <si>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</si>
  <si>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</si>
  <si>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</si>
  <si>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</si>
  <si>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</si>
  <si>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</si>
  <si>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</si>
  <si>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</si>
  <si>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</si>
  <si>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</si>
  <si>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</si>
  <si>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</si>
  <si>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</si>
  <si>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</si>
  <si>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</si>
  <si>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</si>
  <si>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</si>
  <si>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</si>
  <si>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</si>
  <si>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</si>
  <si>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</si>
  <si>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</si>
  <si>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</si>
  <si>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</si>
  <si>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</si>
  <si>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</si>
  <si>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</si>
  <si>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</si>
  <si>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</si>
  <si>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</si>
  <si>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</si>
  <si>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</si>
  <si>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</si>
  <si>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</si>
  <si>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</si>
  <si>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</si>
  <si>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</si>
  <si>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</si>
  <si>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</si>
  <si>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</si>
  <si>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</si>
  <si>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</si>
  <si>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</si>
  <si>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</si>
  <si>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</si>
  <si>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</si>
  <si>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</si>
  <si>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</si>
  <si>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</si>
  <si>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</si>
  <si>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</si>
  <si>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</si>
  <si>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</si>
  <si>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</si>
  <si>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</si>
  <si>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</si>
  <si>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</si>
  <si>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</si>
  <si>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</si>
  <si>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</si>
  <si>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</si>
  <si>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</si>
  <si>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</si>
  <si>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</si>
  <si>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</si>
  <si>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</si>
  <si>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</si>
  <si>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</si>
  <si>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</si>
  <si>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</si>
  <si>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</si>
  <si>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</si>
  <si>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</si>
  <si>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</si>
  <si>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</si>
  <si>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</si>
  <si>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</si>
  <si>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</si>
  <si>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</si>
  <si>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</si>
  <si>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</si>
  <si>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</si>
  <si>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</si>
  <si>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</si>
  <si>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</si>
  <si>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</si>
  <si>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</si>
  <si>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</si>
  <si>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</si>
  <si>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</si>
  <si>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</si>
  <si>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</si>
  <si>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</si>
  <si>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</si>
  <si>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</si>
  <si>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</si>
  <si>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</si>
  <si>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</si>
  <si>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</si>
  <si>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</si>
  <si>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</si>
  <si>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</si>
  <si>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</si>
  <si>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</si>
  <si>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</si>
  <si>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</si>
  <si>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</si>
  <si>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</si>
  <si>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</si>
  <si>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</si>
  <si>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</si>
  <si>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</si>
  <si>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</si>
  <si>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</si>
  <si>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</si>
  <si>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</si>
  <si>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</si>
  <si>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</si>
  <si>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</si>
  <si>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</si>
  <si>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</si>
  <si>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</si>
  <si>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</si>
  <si>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</si>
  <si>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</si>
  <si>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</si>
  <si>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</si>
  <si>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</si>
  <si>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</si>
  <si>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</si>
  <si>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</si>
  <si>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</si>
  <si>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</si>
  <si>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</si>
  <si>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</si>
  <si>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</si>
  <si>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</si>
  <si>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</si>
  <si>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</si>
  <si>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</si>
  <si>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</si>
  <si>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</si>
  <si>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</si>
  <si>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</si>
  <si>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</si>
  <si>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</si>
  <si>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</si>
  <si>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</si>
  <si>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</si>
  <si>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</si>
  <si>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</si>
  <si>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</si>
  <si>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</si>
  <si>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</si>
  <si>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</si>
  <si>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</si>
  <si>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</si>
  <si>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</si>
  <si>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</si>
  <si>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</si>
  <si>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</si>
  <si>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</si>
  <si>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</si>
  <si>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</si>
  <si>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</si>
  <si>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</si>
  <si>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</si>
  <si>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</si>
  <si>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</si>
  <si>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</si>
  <si>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</si>
  <si>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</si>
  <si>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</si>
  <si>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</si>
  <si>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</si>
  <si>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</si>
  <si>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</si>
  <si>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</si>
  <si>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</si>
  <si>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</si>
  <si>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</si>
  <si>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</si>
  <si>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</si>
  <si>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</si>
  <si>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</si>
  <si>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</si>
  <si>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</si>
  <si>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</si>
  <si>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</si>
  <si>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</si>
  <si>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</si>
  <si>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</si>
  <si>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</si>
  <si>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</si>
  <si>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</si>
  <si>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</si>
  <si>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</si>
  <si>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</si>
  <si>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</si>
  <si>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</si>
  <si>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</si>
  <si>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</si>
  <si>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</si>
  <si>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</si>
  <si>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</si>
  <si>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</si>
  <si>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</si>
  <si>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</si>
  <si>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</si>
  <si>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</si>
  <si>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</si>
  <si>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</si>
  <si>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</si>
  <si>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</si>
  <si>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</si>
  <si>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</si>
  <si>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</si>
  <si>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</si>
  <si>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</si>
  <si>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</si>
  <si>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</si>
  <si>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</si>
  <si>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</si>
  <si>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</si>
  <si>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</si>
  <si>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</si>
  <si>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</si>
  <si>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</si>
  <si>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</si>
  <si>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</si>
  <si>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</si>
  <si>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</si>
  <si>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</si>
  <si>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</si>
  <si>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</si>
  <si>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</si>
  <si>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</si>
  <si>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</si>
  <si>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</si>
  <si>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</si>
  <si>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</si>
  <si>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</si>
  <si>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</si>
  <si>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</si>
  <si>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</si>
  <si>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</si>
  <si>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</si>
  <si>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</si>
  <si>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</si>
  <si>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</si>
  <si>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</si>
  <si>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</si>
  <si>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</si>
  <si>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</si>
  <si>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</si>
  <si>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</si>
  <si>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</si>
  <si>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</si>
  <si>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</si>
  <si>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</si>
  <si>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</si>
  <si>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</si>
  <si>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</si>
  <si>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</si>
  <si>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</si>
  <si>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</si>
  <si>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</si>
  <si>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</si>
  <si>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</si>
  <si>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</si>
  <si>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</si>
  <si>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</si>
  <si>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</si>
  <si>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</si>
  <si>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</si>
  <si>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</si>
  <si>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</si>
  <si>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</si>
  <si>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</si>
  <si>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</si>
  <si>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</si>
  <si>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</si>
  <si>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</si>
  <si>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</si>
  <si>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</si>
  <si>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</si>
  <si>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</si>
  <si>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</si>
  <si>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</si>
  <si>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</si>
  <si>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</si>
  <si>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</si>
  <si>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</si>
  <si>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</si>
  <si>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</si>
  <si>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</si>
  <si>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</si>
  <si>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</si>
  <si>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</si>
  <si>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</si>
  <si>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</si>
  <si>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</si>
  <si>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</si>
  <si>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</si>
  <si>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</si>
  <si>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</si>
  <si>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</si>
  <si>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</si>
  <si>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</si>
  <si>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</si>
  <si>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</si>
  <si>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</si>
  <si>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</si>
  <si>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</si>
  <si>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</si>
  <si>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</si>
  <si>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</si>
  <si>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</si>
  <si>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</si>
  <si>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</si>
  <si>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</si>
  <si>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</si>
  <si>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</si>
  <si>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</si>
  <si>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</si>
  <si>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</si>
  <si>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</si>
  <si>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</si>
  <si>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</si>
  <si>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</si>
  <si>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</si>
  <si>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</si>
  <si>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</si>
  <si>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</si>
  <si>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</si>
  <si>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</si>
  <si>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</si>
  <si>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</si>
  <si>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</si>
  <si>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</si>
  <si>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</si>
  <si>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</si>
  <si>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</si>
  <si>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</si>
  <si>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</si>
  <si>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</si>
  <si>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</si>
  <si>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</si>
  <si>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</si>
  <si>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</si>
  <si>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</si>
  <si>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</si>
  <si>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</si>
  <si>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</si>
  <si>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</si>
  <si>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</si>
  <si>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</si>
  <si>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</si>
  <si>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</si>
  <si>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</si>
  <si>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</si>
  <si>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</si>
  <si>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</si>
  <si>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</si>
  <si>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</si>
  <si>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</si>
  <si>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</si>
  <si>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</si>
  <si>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</si>
  <si>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</si>
  <si>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</si>
  <si>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</si>
  <si>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</si>
  <si>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</si>
  <si>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</si>
  <si>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</si>
  <si>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</si>
  <si>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</si>
  <si>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</si>
  <si>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</si>
  <si>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</si>
  <si>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</si>
  <si>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</si>
  <si>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</si>
  <si>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</si>
  <si>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</si>
  <si>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</si>
  <si>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</si>
  <si>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</si>
  <si>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</si>
  <si>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</si>
  <si>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</si>
  <si>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</si>
  <si>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</si>
  <si>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</si>
  <si>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</si>
  <si>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</si>
  <si>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</si>
  <si>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</si>
  <si>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</si>
  <si>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</si>
  <si>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</si>
  <si>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</si>
  <si>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</si>
  <si>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</si>
  <si>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</si>
  <si>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</si>
  <si>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</si>
  <si>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</si>
  <si>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</si>
  <si>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</si>
  <si>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</si>
  <si>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</si>
  <si>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</si>
  <si>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</si>
  <si>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</si>
  <si>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</si>
  <si>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</si>
  <si>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</si>
  <si>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</si>
  <si>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</si>
  <si>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</si>
  <si>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</si>
  <si>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</si>
  <si>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</si>
  <si>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</si>
  <si>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</si>
  <si>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</si>
  <si>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</si>
  <si>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</si>
  <si>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</si>
  <si>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</si>
  <si>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</si>
  <si>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</si>
  <si>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</si>
  <si>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</si>
  <si>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</si>
  <si>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</si>
  <si>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</si>
  <si>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</si>
  <si>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</si>
  <si>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</si>
  <si>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</si>
  <si>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</si>
  <si>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</si>
  <si>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</si>
  <si>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</si>
  <si>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</si>
  <si>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</si>
  <si>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</si>
  <si>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</si>
  <si>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</si>
  <si>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</si>
  <si>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</si>
  <si>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</si>
  <si>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</si>
  <si>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</si>
  <si>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</si>
  <si>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</si>
  <si>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</si>
  <si>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</si>
  <si>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</si>
  <si>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</si>
  <si>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</si>
  <si>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</si>
  <si>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</si>
  <si>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</si>
  <si>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</si>
  <si>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</si>
  <si>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</si>
  <si>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</si>
  <si>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</si>
  <si>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</si>
  <si>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</si>
  <si>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</si>
  <si>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</si>
  <si>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</si>
  <si>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</si>
  <si>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</si>
  <si>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</si>
  <si>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</si>
  <si>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</si>
  <si>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</si>
  <si>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</si>
  <si>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</si>
  <si>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</si>
  <si>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</si>
  <si>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</si>
  <si>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</si>
  <si>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</si>
  <si>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</si>
  <si>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</si>
  <si>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</si>
  <si>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</si>
  <si>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</si>
  <si>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</si>
  <si>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</si>
  <si>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</si>
  <si>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</si>
  <si>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</si>
  <si>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</si>
  <si>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</si>
  <si>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</si>
  <si>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</si>
  <si>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</si>
  <si>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</si>
  <si>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</si>
  <si>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</si>
  <si>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</si>
  <si>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</si>
  <si>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</si>
  <si>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</si>
  <si>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</si>
  <si>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</si>
  <si>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</si>
  <si>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</si>
  <si>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</si>
  <si>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</si>
  <si>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</si>
  <si>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</si>
  <si>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</si>
  <si>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</si>
  <si>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</si>
  <si>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</si>
  <si>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</si>
  <si>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</si>
  <si>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</si>
  <si>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</si>
  <si>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</si>
  <si>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</si>
  <si>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</si>
  <si>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</si>
  <si>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</si>
  <si>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</si>
  <si>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</si>
  <si>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</si>
  <si>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</si>
  <si>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</si>
  <si>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</si>
  <si>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</si>
  <si>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</si>
  <si>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</si>
  <si>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</si>
  <si>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</si>
  <si>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</si>
  <si>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</si>
  <si>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</si>
  <si>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</si>
  <si>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</si>
  <si>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</si>
  <si>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</si>
  <si>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</si>
  <si>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</si>
  <si>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</si>
  <si>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</si>
  <si>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</si>
  <si>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</si>
  <si>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</si>
  <si>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</si>
  <si>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</si>
  <si>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</si>
  <si>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</si>
  <si>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</si>
  <si>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</si>
  <si>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</si>
  <si>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</si>
  <si>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</si>
  <si>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</si>
  <si>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</si>
  <si>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</si>
  <si>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</si>
  <si>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</si>
  <si>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</si>
  <si>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</si>
  <si>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</si>
  <si>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</si>
  <si>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</si>
  <si>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</si>
  <si>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</si>
  <si>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</si>
  <si>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</si>
  <si>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</si>
  <si>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</si>
  <si>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</si>
  <si>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</si>
  <si>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</si>
  <si>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</si>
  <si>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</si>
  <si>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</si>
  <si>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</si>
  <si>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</si>
  <si>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</si>
  <si>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</si>
  <si>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</si>
  <si>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</si>
  <si>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</si>
  <si>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</si>
  <si>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</si>
  <si>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</si>
  <si>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</si>
  <si>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</si>
  <si>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</si>
  <si>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</si>
  <si>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</si>
  <si>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</si>
  <si>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</si>
  <si>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</si>
  <si>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</si>
  <si>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</si>
  <si>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</si>
  <si>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</si>
  <si>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</si>
  <si>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</si>
  <si>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</si>
  <si>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</si>
  <si>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</si>
  <si>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</si>
  <si>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</si>
  <si>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</si>
  <si>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</si>
  <si>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</si>
  <si>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</si>
  <si>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</si>
  <si>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</si>
  <si>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</si>
  <si>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</si>
  <si>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</si>
  <si>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</si>
  <si>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</si>
  <si>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</si>
  <si>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</si>
  <si>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</si>
  <si>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</si>
  <si>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</si>
  <si>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</si>
  <si>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</si>
  <si>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</si>
  <si>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</si>
  <si>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</si>
  <si>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</si>
  <si>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</si>
  <si>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</si>
  <si>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</si>
  <si>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</si>
  <si>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</si>
  <si>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</si>
  <si>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</si>
  <si>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</si>
  <si>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</si>
  <si>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</si>
  <si>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</si>
  <si>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</si>
  <si>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</si>
  <si>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</si>
  <si>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</si>
  <si>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</si>
  <si>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</si>
  <si>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</si>
  <si>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</si>
  <si>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</si>
  <si>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</si>
  <si>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</si>
  <si>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</si>
  <si>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</si>
  <si>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</si>
  <si>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</si>
  <si>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</si>
  <si>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</si>
  <si>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</si>
  <si>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</si>
  <si>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</si>
  <si>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</si>
  <si>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</si>
  <si>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</si>
  <si>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</si>
  <si>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</si>
  <si>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</si>
  <si>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</si>
  <si>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</si>
  <si>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</si>
  <si>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</si>
  <si>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</si>
  <si>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</si>
  <si>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</si>
  <si>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</si>
  <si>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</si>
  <si>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</si>
  <si>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</si>
  <si>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</si>
  <si>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</si>
  <si>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</si>
  <si>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</si>
  <si>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</si>
  <si>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</si>
  <si>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</si>
  <si>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</si>
  <si>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</si>
  <si>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</si>
  <si>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</si>
  <si>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</si>
  <si>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</si>
  <si>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</si>
  <si>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</si>
  <si>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</si>
  <si>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</si>
  <si>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</si>
  <si>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</si>
  <si>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</si>
  <si>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</si>
  <si>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</si>
  <si>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</si>
  <si>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</si>
  <si>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</si>
  <si>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</si>
  <si>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</si>
  <si>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</si>
  <si>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</si>
  <si>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</si>
  <si>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</si>
  <si>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</si>
  <si>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</si>
  <si>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</si>
  <si>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</si>
  <si>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</si>
  <si>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</si>
  <si>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</si>
  <si>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</si>
  <si>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</si>
  <si>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</si>
  <si>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</si>
  <si>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</si>
  <si>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</si>
  <si>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</si>
  <si>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</si>
  <si>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</si>
  <si>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</si>
  <si>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</si>
  <si>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</si>
  <si>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</si>
  <si>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</si>
  <si>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</si>
  <si>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</si>
  <si>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</si>
  <si>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</si>
  <si>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</si>
  <si>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</si>
  <si>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</si>
  <si>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</si>
  <si>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</si>
  <si>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</si>
  <si>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</si>
  <si>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</si>
  <si>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</si>
  <si>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</si>
  <si>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</si>
  <si>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</si>
  <si>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</si>
  <si>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</si>
  <si>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</si>
  <si>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</si>
  <si>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</si>
  <si>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</si>
  <si>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</si>
  <si>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</si>
  <si>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</si>
  <si>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</si>
  <si>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</si>
  <si>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</si>
  <si>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</si>
  <si>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</si>
  <si>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</si>
  <si>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</si>
  <si>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</si>
  <si>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</si>
  <si>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</si>
  <si>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</si>
  <si>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</si>
  <si>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</si>
  <si>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</si>
  <si>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</si>
  <si>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</si>
  <si>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</si>
  <si>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</si>
  <si>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</si>
  <si>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</si>
  <si>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</si>
  <si>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</si>
  <si>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</si>
  <si>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</si>
  <si>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</si>
  <si>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</si>
  <si>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</si>
  <si>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</si>
  <si>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</si>
  <si>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</si>
  <si>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</si>
  <si>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</si>
  <si>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</si>
  <si>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</si>
  <si>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</si>
  <si>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</si>
  <si>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</si>
  <si>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</si>
  <si>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</si>
  <si>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</si>
  <si>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</si>
  <si>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</si>
  <si>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</si>
  <si>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</si>
  <si>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</si>
  <si>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</si>
  <si>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</si>
  <si>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</si>
  <si>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</si>
  <si>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</si>
  <si>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</si>
  <si>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</si>
  <si>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</si>
  <si>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</si>
  <si>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</si>
  <si>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</si>
  <si>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</si>
  <si>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</si>
  <si>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</si>
  <si>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</si>
  <si>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</si>
  <si>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</si>
  <si>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</si>
  <si>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</si>
  <si>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</si>
  <si>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</si>
  <si>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</si>
  <si>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</si>
  <si>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</si>
  <si>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</si>
  <si>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</si>
  <si>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</si>
  <si>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</si>
  <si>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</si>
  <si>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</si>
  <si>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</si>
  <si>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</si>
  <si>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</si>
  <si>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</si>
  <si>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</si>
  <si>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</si>
  <si>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</si>
  <si>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</si>
  <si>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</si>
  <si>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</si>
  <si>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</si>
  <si>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</si>
  <si>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</si>
  <si>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</si>
  <si>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</si>
  <si>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</si>
  <si>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</si>
  <si>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</si>
  <si>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</si>
  <si>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</si>
  <si>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</si>
  <si>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</si>
  <si>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</si>
  <si>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</si>
  <si>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</si>
  <si>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</si>
  <si>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</si>
  <si>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</si>
  <si>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</si>
  <si>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</si>
  <si>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</si>
  <si>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</si>
  <si>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</si>
  <si>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</si>
  <si>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</si>
  <si>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</si>
  <si>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</si>
  <si>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</si>
  <si>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</si>
  <si>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</si>
  <si>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</si>
  <si>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</si>
  <si>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</si>
  <si>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</si>
  <si>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</si>
  <si>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</si>
  <si>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</si>
  <si>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</si>
  <si>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</si>
  <si>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</si>
  <si>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</si>
  <si>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</si>
  <si>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</si>
  <si>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</si>
  <si>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</si>
  <si>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</si>
  <si>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</si>
  <si>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</si>
  <si>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</si>
  <si>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</si>
  <si>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</si>
  <si>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</si>
  <si>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</si>
  <si>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</si>
  <si>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</si>
  <si>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</si>
  <si>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</si>
  <si>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</si>
  <si>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</si>
  <si>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</si>
  <si>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</si>
  <si>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</si>
  <si>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</si>
  <si>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</si>
  <si>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</si>
  <si>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</si>
  <si>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</si>
  <si>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</si>
  <si>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</si>
  <si>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</si>
  <si>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</si>
  <si>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</si>
  <si>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</si>
  <si>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</si>
  <si>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</si>
  <si>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</si>
  <si>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</si>
  <si>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</si>
  <si>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</si>
  <si>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</si>
  <si>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</si>
  <si>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</si>
  <si>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</si>
  <si>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</si>
  <si>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</si>
  <si>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</si>
  <si>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</si>
  <si>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</si>
  <si>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</si>
  <si>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</si>
  <si>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</si>
  <si>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</si>
  <si>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</si>
  <si>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</si>
  <si>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</si>
  <si>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</si>
  <si>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</si>
  <si>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</si>
  <si>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</si>
  <si>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</si>
  <si>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</si>
  <si>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</si>
  <si>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</si>
  <si>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</si>
  <si>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</si>
  <si>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</si>
  <si>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</si>
  <si>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</si>
  <si>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</si>
  <si>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</si>
  <si>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</si>
  <si>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</si>
  <si>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</si>
  <si>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</si>
  <si>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</si>
  <si>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</si>
  <si>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</si>
  <si>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</si>
  <si>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</si>
  <si>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</si>
  <si>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</si>
  <si>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</si>
  <si>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</si>
  <si>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</si>
  <si>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</si>
  <si>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</si>
  <si>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</si>
  <si>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</si>
  <si>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</si>
  <si>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</si>
  <si>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</si>
  <si>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</si>
  <si>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</si>
  <si>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</si>
  <si>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</si>
  <si>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</si>
  <si>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</si>
  <si>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</si>
  <si>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</si>
  <si>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</si>
  <si>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</si>
  <si>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</si>
  <si>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</si>
  <si>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</si>
  <si>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</si>
  <si>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</si>
  <si>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</si>
  <si>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</si>
  <si>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</si>
  <si>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</si>
  <si>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</si>
  <si>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</si>
  <si>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</si>
  <si>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</si>
  <si>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</si>
  <si>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</si>
  <si>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</si>
  <si>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</si>
  <si>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</si>
  <si>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</si>
  <si>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</si>
  <si>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</si>
  <si>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</si>
  <si>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</si>
  <si>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</si>
  <si>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</si>
  <si>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</si>
  <si>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</si>
  <si>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</si>
  <si>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</si>
  <si>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</si>
  <si>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</si>
  <si>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</si>
  <si>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</si>
  <si>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</si>
  <si>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</si>
  <si>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</si>
  <si>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</si>
  <si>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</si>
  <si>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</si>
  <si>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</si>
  <si>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</si>
  <si>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</si>
  <si>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</si>
  <si>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</si>
  <si>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</si>
  <si>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</si>
  <si>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</si>
  <si>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</si>
  <si>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</si>
  <si>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</si>
  <si>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</si>
  <si>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</si>
  <si>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</si>
  <si>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</si>
  <si>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</si>
  <si>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</si>
  <si>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</si>
  <si>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</si>
  <si>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</si>
  <si>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</si>
  <si>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</si>
  <si>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</si>
  <si>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</si>
  <si>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</si>
  <si>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</si>
  <si>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</si>
  <si>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</si>
  <si>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</si>
  <si>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</si>
  <si>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</si>
  <si>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</si>
  <si>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</si>
  <si>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</si>
  <si>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</si>
  <si>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</si>
  <si>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</si>
  <si>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</si>
  <si>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</si>
  <si>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</si>
  <si>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</si>
  <si>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</si>
  <si>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</si>
  <si>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</si>
  <si>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</si>
  <si>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</si>
  <si>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</si>
  <si>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</si>
  <si>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</si>
  <si>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</si>
  <si>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</si>
  <si>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</si>
  <si>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</si>
  <si>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</si>
  <si>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</si>
  <si>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</si>
  <si>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</si>
  <si>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</si>
  <si>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</si>
  <si>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</si>
  <si>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</si>
  <si>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</si>
  <si>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</si>
  <si>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</si>
  <si>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</si>
  <si>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</si>
  <si>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</si>
  <si>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</si>
  <si>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</si>
  <si>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</si>
  <si>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</si>
  <si>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</si>
  <si>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</si>
  <si>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</si>
  <si>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</si>
  <si>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</si>
  <si>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</si>
  <si>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</si>
  <si>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</si>
  <si>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</si>
  <si>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</si>
  <si>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</si>
  <si>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</si>
  <si>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</si>
  <si>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</si>
  <si>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</si>
  <si>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</si>
  <si>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</si>
  <si>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</si>
  <si>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</si>
  <si>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</si>
  <si>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</si>
  <si>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</si>
  <si>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</si>
  <si>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</si>
  <si>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</si>
  <si>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</si>
  <si>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</si>
  <si>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</si>
  <si>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</si>
  <si>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</si>
  <si>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</si>
  <si>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</si>
  <si>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</si>
  <si>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</si>
  <si>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</si>
  <si>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</si>
  <si>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</si>
  <si>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</si>
  <si>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</si>
  <si>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</si>
  <si>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</si>
  <si>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</si>
  <si>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</si>
  <si>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</si>
  <si>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</si>
  <si>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</si>
  <si>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</si>
  <si>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</si>
  <si>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</si>
  <si>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</si>
  <si>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</si>
  <si>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</si>
  <si>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</si>
  <si>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</si>
  <si>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</si>
  <si>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</si>
  <si>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</si>
  <si>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</si>
  <si>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</si>
  <si>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</si>
  <si>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</si>
  <si>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</si>
  <si>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</si>
  <si>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</si>
  <si>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</si>
  <si>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</si>
  <si>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</si>
  <si>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</si>
  <si>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</si>
  <si>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</si>
  <si>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</si>
  <si>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</si>
  <si>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</si>
  <si>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</si>
  <si>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</si>
  <si>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</si>
  <si>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</si>
  <si>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</si>
  <si>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</si>
  <si>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</si>
  <si>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</si>
  <si>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</si>
  <si>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</si>
  <si>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</si>
  <si>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</si>
  <si>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</si>
  <si>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</si>
  <si>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</si>
  <si>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</si>
  <si>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</si>
  <si>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</si>
  <si>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</si>
  <si>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</si>
  <si>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</si>
  <si>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</si>
  <si>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</si>
  <si>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</si>
  <si>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</si>
  <si>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</si>
  <si>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</si>
  <si>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</si>
  <si>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</si>
  <si>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</si>
  <si>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</si>
  <si>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</si>
  <si>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</si>
  <si>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</si>
  <si>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</si>
  <si>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</si>
  <si>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</si>
  <si>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</si>
  <si>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</si>
  <si>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</si>
  <si>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</si>
  <si>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</si>
  <si>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</si>
  <si>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</si>
  <si>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</si>
  <si>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</si>
  <si>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</si>
  <si>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</si>
  <si>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</si>
  <si>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</si>
  <si>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</si>
  <si>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</si>
  <si>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</si>
  <si>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</si>
  <si>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</si>
  <si>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</si>
  <si>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</si>
  <si>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</si>
  <si>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</si>
  <si>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</si>
  <si>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</si>
  <si>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</si>
  <si>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</si>
  <si>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</si>
  <si>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</si>
  <si>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</si>
  <si>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</si>
  <si>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</si>
  <si>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</si>
  <si>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</si>
  <si>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</si>
  <si>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</si>
  <si>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</si>
  <si>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</si>
  <si>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</si>
  <si>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</si>
  <si>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</si>
  <si>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</si>
  <si>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</si>
  <si>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</si>
  <si>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</si>
  <si>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</si>
  <si>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</si>
  <si>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</si>
  <si>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</si>
  <si>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</si>
  <si>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</si>
  <si>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</si>
  <si>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</si>
  <si>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</si>
  <si>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</si>
  <si>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</si>
  <si>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</si>
  <si>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</si>
  <si>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</si>
  <si>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</si>
  <si>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</si>
  <si>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</si>
  <si>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</si>
  <si>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</si>
  <si>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</si>
  <si>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</si>
  <si>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</si>
  <si>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</si>
  <si>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</si>
  <si>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</si>
  <si>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</si>
  <si>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</si>
  <si>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</si>
  <si>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</si>
  <si>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</si>
  <si>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</si>
  <si>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</si>
  <si>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</si>
  <si>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</si>
  <si>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</si>
  <si>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</si>
  <si>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</si>
  <si>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</si>
  <si>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</si>
  <si>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</si>
  <si>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</si>
  <si>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</si>
  <si>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</si>
  <si>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</si>
  <si>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</si>
  <si>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</si>
  <si>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</si>
  <si>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</si>
  <si>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</si>
  <si>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</si>
  <si>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</si>
  <si>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</si>
  <si>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</si>
  <si>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</si>
  <si>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</si>
  <si>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</si>
  <si>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</si>
  <si>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</si>
  <si>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</si>
  <si>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</si>
  <si>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</si>
  <si>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</si>
  <si>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</si>
  <si>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</si>
  <si>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</si>
  <si>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</si>
  <si>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</si>
  <si>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</si>
  <si>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</si>
  <si>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</si>
  <si>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</si>
  <si>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</si>
  <si>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</si>
  <si>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</si>
  <si>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</si>
  <si>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</si>
  <si>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</si>
  <si>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</si>
  <si>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</si>
  <si>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</si>
  <si>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</si>
  <si>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</si>
  <si>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</si>
  <si>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</si>
  <si>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</si>
  <si>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</si>
  <si>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</si>
  <si>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</si>
  <si>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</si>
  <si>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</si>
  <si>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</si>
  <si>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</si>
  <si>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</si>
  <si>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</si>
  <si>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</si>
  <si>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</si>
  <si>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</si>
  <si>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</si>
  <si>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</si>
  <si>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</si>
  <si>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</si>
  <si>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</si>
  <si>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</si>
  <si>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</si>
  <si>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</si>
  <si>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</si>
  <si>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</si>
  <si>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</si>
  <si>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</si>
  <si>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</si>
  <si>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</si>
  <si>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</si>
  <si>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</si>
  <si>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</si>
  <si>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</si>
  <si>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</si>
  <si>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</si>
  <si>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</si>
  <si>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</si>
  <si>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</si>
  <si>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</si>
  <si>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</si>
  <si>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</si>
  <si>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</si>
  <si>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</si>
  <si>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</si>
  <si>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</si>
  <si>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</si>
  <si>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</si>
  <si>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</si>
  <si>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</si>
  <si>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</si>
  <si>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</si>
  <si>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</si>
  <si>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</si>
  <si>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</si>
  <si>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</si>
  <si>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</si>
  <si>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</si>
  <si>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</si>
  <si>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</si>
  <si>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</si>
  <si>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</si>
  <si>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</si>
  <si>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</si>
  <si>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</si>
  <si>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</si>
  <si>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</si>
  <si>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</si>
  <si>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</si>
  <si>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</si>
  <si>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</si>
  <si>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</si>
  <si>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</si>
  <si>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</si>
  <si>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</si>
  <si>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</si>
  <si>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</si>
  <si>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</si>
  <si>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</si>
  <si>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</si>
  <si>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</si>
  <si>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</si>
  <si>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</si>
  <si>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</si>
  <si>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</si>
  <si>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</si>
  <si>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</si>
  <si>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</si>
  <si>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</si>
  <si>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</si>
  <si>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</si>
  <si>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</si>
  <si>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</si>
  <si>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</si>
  <si>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</si>
  <si>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</si>
  <si>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</si>
  <si>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</si>
  <si>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</si>
  <si>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</si>
  <si>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</si>
  <si>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</si>
  <si>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</si>
  <si>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</si>
  <si>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</si>
  <si>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</si>
  <si>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</si>
  <si>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</si>
  <si>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</si>
  <si>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</si>
  <si>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</si>
  <si>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</si>
  <si>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</si>
  <si>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</si>
  <si>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</si>
  <si>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</si>
  <si>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</si>
  <si>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</si>
  <si>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</si>
  <si>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</si>
  <si>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</si>
  <si>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</si>
  <si>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</si>
  <si>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</si>
  <si>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</si>
  <si>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</si>
  <si>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</si>
  <si>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</si>
  <si>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</si>
  <si>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</si>
  <si>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</si>
  <si>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</si>
  <si>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</si>
  <si>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</si>
  <si>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</si>
  <si>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</si>
  <si>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</si>
  <si>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</si>
  <si>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</si>
  <si>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</si>
  <si>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</si>
  <si>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</si>
  <si>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</si>
  <si>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</si>
  <si>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</si>
  <si>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</si>
  <si>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</si>
  <si>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</si>
  <si>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</si>
  <si>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</si>
  <si>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</si>
  <si>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</si>
  <si>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</si>
  <si>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</si>
  <si>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</si>
  <si>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</si>
  <si>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</si>
  <si>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</si>
  <si>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</si>
  <si>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</si>
  <si>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</si>
  <si>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</si>
  <si>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</si>
  <si>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</si>
  <si>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</si>
  <si>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</si>
  <si>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</si>
  <si>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</si>
  <si>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</si>
  <si>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</si>
  <si>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</si>
  <si>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</si>
  <si>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</si>
  <si>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</si>
  <si>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</si>
  <si>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</si>
  <si>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</si>
  <si>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</si>
  <si>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</si>
  <si>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</si>
  <si>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</si>
  <si>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</si>
  <si>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</si>
  <si>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</si>
  <si>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</si>
  <si>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</si>
  <si>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</si>
  <si>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</si>
  <si>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</si>
  <si>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</si>
  <si>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</si>
  <si>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</si>
  <si>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</si>
  <si>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</si>
  <si>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</si>
  <si>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</si>
  <si>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</si>
  <si>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</si>
  <si>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</si>
  <si>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</si>
  <si>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</si>
  <si>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</si>
  <si>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</si>
  <si>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</si>
  <si>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</si>
  <si>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</si>
  <si>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</si>
  <si>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</si>
  <si>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</si>
  <si>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</si>
  <si>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</si>
  <si>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</si>
  <si>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</si>
  <si>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</si>
  <si>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</si>
  <si>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</si>
  <si>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</si>
  <si>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</si>
  <si>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</si>
  <si>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</si>
  <si>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</si>
  <si>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</si>
  <si>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</si>
  <si>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</si>
  <si>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</si>
  <si>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</si>
  <si>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</si>
  <si>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</si>
  <si>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</si>
  <si>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</si>
  <si>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</si>
  <si>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</si>
  <si>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</si>
  <si>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</si>
  <si>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</si>
  <si>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</si>
  <si>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</si>
  <si>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</si>
  <si>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</si>
  <si>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</si>
  <si>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</si>
  <si>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</si>
  <si>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</si>
  <si>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</si>
  <si>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</si>
  <si>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</si>
  <si>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</si>
  <si>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</si>
  <si>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</si>
  <si>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</si>
  <si>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</si>
  <si>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</si>
  <si>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</si>
  <si>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</si>
  <si>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</si>
  <si>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</si>
  <si>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</si>
  <si>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</si>
  <si>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</si>
  <si>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</si>
  <si>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</si>
  <si>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</si>
  <si>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</si>
  <si>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</si>
  <si>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</si>
  <si>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</si>
  <si>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</si>
  <si>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</si>
  <si>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</si>
  <si>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</si>
  <si>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</si>
  <si>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</si>
  <si>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</si>
  <si>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</si>
  <si>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</si>
  <si>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</si>
  <si>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</si>
  <si>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</si>
  <si>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</si>
  <si>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</si>
  <si>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</si>
  <si>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</si>
  <si>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</si>
  <si>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</si>
  <si>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</si>
  <si>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</si>
  <si>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</si>
  <si>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</si>
  <si>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</si>
  <si>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</si>
  <si>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</si>
  <si>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</si>
  <si>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</si>
  <si>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</si>
  <si>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</si>
  <si>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</si>
  <si>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</si>
  <si>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</si>
  <si>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</si>
  <si>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</si>
  <si>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</si>
  <si>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</si>
  <si>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</si>
  <si>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</si>
  <si>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</si>
  <si>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</si>
  <si>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</si>
  <si>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</si>
  <si>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</si>
  <si>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</si>
  <si>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</si>
  <si>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</si>
  <si>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</si>
  <si>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</si>
  <si>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</si>
  <si>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</si>
  <si>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</si>
  <si>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</si>
  <si>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</si>
  <si>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</si>
  <si>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</si>
  <si>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</si>
  <si>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</si>
  <si>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</si>
  <si>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</si>
  <si>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</si>
  <si>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</si>
  <si>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</si>
  <si>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</si>
  <si>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</si>
  <si>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</si>
  <si>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</si>
  <si>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</si>
  <si>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</si>
  <si>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</si>
  <si>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</si>
  <si>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</si>
  <si>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</si>
  <si>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</si>
  <si>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</si>
  <si>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</si>
  <si>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</si>
  <si>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</si>
  <si>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</si>
  <si>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</si>
  <si>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</si>
  <si>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</si>
  <si>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</si>
  <si>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</si>
  <si>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</si>
  <si>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</si>
  <si>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</si>
  <si>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</si>
  <si>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</si>
  <si>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</si>
  <si>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</si>
  <si>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</si>
  <si>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</si>
  <si>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</si>
  <si>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</si>
  <si>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</si>
  <si>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</si>
  <si>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</si>
  <si>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</si>
  <si>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</si>
  <si>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</si>
  <si>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</si>
  <si>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</si>
  <si>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</si>
  <si>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</si>
  <si>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</si>
  <si>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</si>
  <si>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</si>
  <si>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</si>
  <si>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</si>
  <si>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</si>
  <si>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</si>
  <si>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</si>
  <si>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</si>
  <si>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</si>
  <si>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</si>
  <si>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</si>
  <si>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</si>
  <si>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</si>
  <si>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</si>
  <si>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</si>
  <si>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</si>
  <si>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</si>
  <si>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</si>
  <si>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</si>
  <si>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</si>
  <si>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</si>
  <si>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</si>
  <si>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</si>
  <si>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</si>
  <si>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</si>
  <si>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</si>
  <si>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</si>
  <si>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</si>
  <si>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</si>
  <si>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</si>
  <si>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</si>
  <si>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</si>
  <si>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</si>
  <si>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</si>
  <si>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</si>
  <si>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</si>
  <si>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</si>
  <si>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</si>
  <si>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</si>
  <si>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</si>
  <si>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</si>
  <si>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</si>
  <si>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</si>
  <si>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</si>
  <si>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</si>
  <si>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</si>
  <si>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</si>
  <si>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</si>
  <si>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</si>
  <si>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</si>
  <si>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</si>
  <si>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</si>
  <si>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</si>
  <si>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</si>
  <si>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</si>
  <si>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</si>
  <si>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</si>
  <si>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</si>
  <si>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</si>
  <si>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</si>
  <si>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</si>
  <si>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</si>
  <si>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</si>
  <si>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</si>
  <si>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</si>
  <si>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</si>
  <si>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</si>
  <si>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</si>
  <si>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</si>
  <si>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</si>
  <si>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</si>
  <si>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</si>
  <si>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</si>
  <si>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</si>
  <si>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</si>
  <si>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</si>
  <si>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</si>
  <si>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</si>
  <si>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</si>
  <si>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</si>
  <si>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</si>
  <si>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</si>
  <si>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</si>
  <si>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</si>
  <si>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</si>
  <si>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</si>
  <si>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</si>
  <si>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</si>
  <si>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</si>
  <si>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</si>
  <si>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</si>
  <si>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</si>
  <si>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</si>
  <si>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</si>
  <si>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</si>
  <si>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</si>
  <si>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</si>
  <si>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</si>
  <si>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</si>
  <si>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</si>
  <si>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</si>
  <si>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</si>
  <si>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</si>
  <si>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</si>
  <si>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</si>
  <si>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</si>
  <si>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</si>
  <si>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</si>
  <si>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</si>
  <si>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</si>
  <si>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</si>
  <si>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</si>
  <si>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</si>
  <si>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</si>
  <si>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</si>
  <si>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</si>
  <si>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</si>
  <si>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</si>
  <si>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</si>
  <si>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</si>
  <si>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</si>
  <si>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</si>
  <si>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</si>
  <si>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</si>
  <si>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</si>
  <si>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</si>
  <si>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</si>
  <si>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</si>
  <si>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</si>
  <si>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</si>
  <si>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</si>
  <si>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</si>
  <si>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</si>
  <si>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</si>
  <si>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</si>
  <si>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</si>
  <si>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</si>
  <si>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</si>
  <si>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</si>
  <si>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</si>
  <si>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</si>
  <si>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</si>
  <si>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</si>
  <si>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</si>
  <si>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</si>
  <si>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</si>
  <si>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</si>
  <si>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</si>
  <si>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</si>
  <si>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</si>
  <si>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</si>
  <si>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</si>
  <si>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</si>
  <si>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</si>
  <si>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</si>
  <si>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</si>
  <si>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</si>
  <si>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</si>
  <si>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</si>
  <si>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</si>
  <si>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</si>
  <si>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</si>
  <si>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</si>
  <si>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</si>
  <si>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</si>
  <si>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</si>
  <si>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</si>
  <si>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</si>
  <si>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</si>
  <si>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</si>
  <si>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</si>
  <si>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</si>
  <si>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</si>
  <si>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</si>
  <si>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</si>
  <si>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</si>
  <si>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</si>
  <si>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</si>
  <si>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</si>
  <si>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</si>
  <si>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</si>
  <si>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</si>
  <si>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</si>
  <si>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</si>
  <si>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</si>
  <si>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</si>
  <si>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</si>
  <si>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</si>
  <si>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</si>
  <si>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</si>
  <si>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</si>
  <si>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</si>
  <si>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</si>
  <si>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</si>
  <si>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</si>
  <si>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</si>
  <si>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</si>
  <si>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</si>
  <si>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</si>
  <si>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</si>
  <si>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</si>
  <si>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</si>
  <si>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</si>
  <si>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</si>
  <si>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</si>
  <si>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</si>
  <si>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</si>
  <si>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</si>
  <si>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</si>
  <si>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</si>
  <si>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</si>
  <si>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</si>
  <si>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</si>
  <si>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</si>
  <si>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</si>
  <si>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</si>
  <si>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</si>
  <si>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</si>
  <si>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</si>
  <si>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</si>
  <si>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</si>
  <si>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</si>
  <si>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</si>
  <si>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</si>
  <si>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</si>
  <si>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</si>
  <si>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</si>
  <si>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</si>
  <si>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</si>
  <si>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</si>
  <si>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</si>
  <si>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</si>
  <si>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</si>
  <si>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</si>
  <si>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</si>
  <si>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</si>
  <si>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</si>
  <si>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</si>
  <si>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</si>
  <si>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</si>
  <si>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</si>
  <si>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</si>
  <si>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</si>
  <si>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</si>
  <si>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</si>
  <si>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</si>
  <si>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</si>
  <si>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</si>
  <si>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</si>
  <si>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</si>
  <si>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</si>
  <si>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</si>
  <si>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</si>
  <si>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</si>
  <si>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</si>
  <si>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</si>
  <si>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</si>
  <si>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</si>
  <si>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</si>
  <si>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</si>
  <si>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</si>
  <si>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</si>
  <si>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</si>
  <si>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</si>
  <si>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</si>
  <si>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</si>
  <si>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</si>
  <si>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</si>
  <si>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</si>
  <si>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</si>
  <si>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</si>
  <si>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</si>
  <si>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</si>
  <si>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</si>
  <si>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</si>
  <si>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</si>
  <si>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</si>
  <si>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</si>
  <si>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</si>
  <si>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</si>
  <si>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</si>
  <si>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</si>
  <si>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</si>
  <si>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</si>
  <si>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</si>
  <si>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</si>
  <si>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</si>
  <si>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</si>
  <si>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</si>
  <si>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</si>
  <si>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</si>
  <si>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</si>
  <si>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</si>
  <si>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</si>
  <si>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</si>
  <si>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</si>
  <si>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</si>
  <si>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</si>
  <si>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</si>
  <si>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</si>
  <si>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</si>
  <si>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</si>
  <si>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</si>
  <si>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</si>
  <si>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</si>
  <si>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</si>
  <si>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</si>
  <si>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</si>
  <si>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</si>
  <si>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</si>
  <si>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</si>
  <si>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</si>
  <si>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</si>
  <si>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</si>
  <si>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</si>
  <si>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</si>
  <si>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</si>
  <si>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</si>
  <si>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</si>
  <si>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</si>
  <si>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</si>
  <si>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</si>
  <si>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</si>
  <si>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</si>
  <si>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</si>
  <si>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</si>
  <si>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</si>
  <si>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</si>
  <si>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</si>
  <si>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</si>
  <si>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</si>
  <si>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</si>
  <si>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</si>
  <si>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</si>
  <si>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</si>
  <si>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</si>
  <si>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</si>
  <si>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</si>
  <si>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</si>
  <si>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</si>
  <si>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</si>
  <si>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</si>
  <si>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</si>
  <si>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</si>
  <si>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</si>
  <si>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</si>
  <si>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</si>
  <si>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</si>
  <si>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</si>
  <si>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</si>
  <si>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</si>
  <si>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</si>
  <si>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</si>
  <si>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</si>
  <si>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</si>
  <si>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</si>
  <si>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</si>
  <si>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</si>
  <si>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</si>
  <si>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</si>
  <si>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</si>
  <si>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</si>
  <si>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</si>
  <si>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</si>
  <si>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</si>
  <si>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</si>
  <si>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</si>
  <si>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</si>
  <si>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</si>
  <si>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</si>
  <si>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</si>
  <si>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</si>
  <si>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</si>
  <si>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</si>
  <si>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</si>
  <si>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</si>
  <si>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</si>
  <si>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</si>
  <si>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</si>
  <si>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</si>
  <si>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</si>
  <si>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</si>
  <si>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</si>
  <si>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</si>
  <si>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</si>
  <si>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</si>
  <si>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</si>
  <si>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</si>
  <si>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</si>
  <si>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</si>
  <si>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</si>
  <si>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</si>
  <si>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</si>
  <si>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</si>
  <si>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</si>
  <si>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</si>
  <si>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</si>
  <si>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</si>
  <si>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</si>
  <si>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</si>
  <si>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</si>
  <si>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</si>
  <si>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</si>
  <si>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</si>
  <si>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</si>
  <si>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</si>
  <si>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</si>
  <si>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</si>
  <si>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</si>
  <si>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</si>
  <si>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</si>
  <si>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</si>
  <si>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</si>
  <si>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</si>
  <si>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</si>
  <si>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</si>
  <si>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</si>
  <si>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</si>
  <si>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</si>
  <si>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</si>
  <si>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</si>
  <si>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</si>
  <si>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</si>
  <si>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</si>
  <si>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</si>
  <si>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</si>
  <si>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</si>
  <si>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</si>
  <si>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</si>
  <si>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</si>
  <si>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</si>
  <si>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</si>
  <si>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</si>
  <si>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</si>
  <si>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</si>
  <si>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</si>
  <si>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</si>
  <si>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</si>
  <si>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</si>
  <si>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</si>
  <si>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</si>
  <si>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</si>
  <si>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</si>
  <si>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</si>
  <si>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</si>
  <si>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</si>
  <si>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</si>
  <si>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</si>
  <si>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</si>
  <si>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</si>
  <si>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</si>
  <si>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</si>
  <si>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</si>
  <si>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</si>
  <si>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</si>
  <si>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</si>
  <si>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</si>
  <si>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</si>
  <si>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</si>
  <si>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</si>
  <si>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</si>
  <si>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</si>
  <si>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</si>
  <si>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</si>
  <si>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</si>
  <si>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</si>
  <si>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</si>
  <si>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</si>
  <si>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</si>
  <si>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</si>
  <si>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</si>
  <si>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</si>
  <si>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</si>
  <si>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</si>
  <si>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</si>
  <si>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</si>
  <si>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</si>
  <si>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</si>
  <si>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</si>
  <si>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</si>
  <si>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</si>
  <si>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</si>
  <si>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</si>
  <si>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</si>
  <si>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</si>
  <si>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</si>
  <si>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</si>
  <si>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</si>
  <si>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</si>
  <si>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</si>
  <si>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</si>
  <si>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</si>
  <si>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</si>
  <si>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</si>
  <si>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</si>
  <si>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</si>
  <si>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</si>
  <si>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</si>
  <si>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</si>
  <si>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</si>
  <si>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</si>
  <si>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</si>
  <si>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</si>
  <si>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</si>
  <si>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</si>
  <si>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</si>
  <si>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</si>
  <si>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</si>
  <si>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</si>
  <si>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</si>
  <si>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</si>
  <si>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</si>
  <si>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</si>
  <si>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</si>
  <si>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</si>
  <si>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</si>
  <si>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</si>
  <si>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</si>
  <si>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</si>
  <si>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</si>
  <si>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</si>
  <si>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</si>
  <si>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</si>
  <si>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</si>
  <si>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</si>
  <si>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</si>
  <si>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</si>
  <si>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</si>
  <si>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</si>
  <si>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</si>
  <si>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</si>
  <si>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</si>
  <si>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</si>
  <si>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</si>
  <si>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</si>
  <si>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</si>
  <si>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</si>
  <si>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</si>
  <si>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</si>
  <si>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</si>
  <si>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</si>
  <si>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</si>
  <si>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</si>
  <si>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</si>
  <si>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</si>
  <si>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</si>
  <si>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</si>
  <si>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</si>
  <si>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</si>
  <si>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</si>
  <si>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</si>
  <si>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</si>
  <si>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</si>
  <si>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</si>
  <si>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</si>
  <si>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</si>
  <si>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</si>
  <si>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</si>
  <si>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</si>
  <si>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</si>
  <si>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</si>
  <si>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</si>
  <si>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</si>
  <si>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</si>
  <si>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</si>
  <si>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</si>
  <si>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</si>
  <si>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</si>
  <si>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</si>
  <si>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</si>
  <si>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</si>
  <si>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</si>
  <si>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</si>
  <si>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</si>
  <si>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</si>
  <si>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</si>
  <si>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</si>
  <si>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</si>
  <si>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</si>
  <si>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</si>
  <si>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</si>
  <si>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</si>
  <si>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</si>
  <si>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</si>
  <si>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</si>
  <si>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</si>
  <si>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</si>
  <si>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</si>
  <si>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</si>
  <si>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</si>
  <si>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</si>
  <si>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</si>
  <si>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</si>
  <si>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</si>
  <si>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</si>
  <si>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</si>
  <si>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</si>
  <si>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</si>
  <si>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</si>
  <si>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</si>
  <si>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</si>
  <si>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</si>
  <si>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</si>
  <si>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</si>
  <si>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</si>
  <si>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</si>
  <si>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</si>
  <si>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</si>
  <si>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</si>
  <si>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</si>
  <si>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</si>
  <si>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</si>
  <si>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</si>
  <si>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</si>
  <si>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</si>
  <si>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</si>
  <si>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</si>
  <si>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</si>
  <si>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</si>
  <si>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</si>
  <si>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</si>
  <si>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</si>
  <si>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</si>
  <si>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</si>
  <si>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</si>
  <si>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</si>
  <si>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</si>
  <si>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</si>
  <si>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</si>
  <si>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</si>
  <si>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</si>
  <si>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</si>
  <si>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</si>
  <si>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</si>
  <si>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</si>
  <si>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</si>
  <si>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</si>
  <si>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</si>
  <si>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</si>
  <si>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</si>
  <si>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</si>
  <si>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</si>
  <si>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</si>
  <si>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</si>
  <si>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</si>
  <si>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</si>
  <si>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</si>
  <si>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</si>
  <si>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</si>
  <si>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</si>
  <si>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</si>
  <si>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</si>
  <si>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</si>
  <si>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</si>
  <si>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</si>
  <si>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</si>
  <si>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</si>
  <si>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</si>
  <si>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</si>
  <si>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</si>
  <si>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</si>
  <si>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</si>
  <si>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</si>
  <si>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</si>
  <si>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</si>
  <si>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</si>
  <si>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</si>
  <si>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</si>
  <si>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</si>
  <si>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</si>
  <si>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</si>
  <si>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</si>
  <si>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</si>
  <si>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</si>
  <si>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</si>
  <si>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</si>
  <si>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</si>
  <si>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</si>
  <si>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</si>
  <si>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</si>
  <si>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</si>
  <si>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</si>
  <si>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</si>
  <si>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</si>
  <si>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</si>
  <si>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</si>
  <si>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</si>
  <si>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</si>
  <si>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</si>
  <si>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</si>
  <si>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</si>
  <si>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</si>
  <si>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</si>
  <si>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</si>
  <si>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</si>
  <si>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</si>
  <si>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</si>
  <si>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</si>
  <si>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</si>
  <si>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</si>
  <si>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</si>
  <si>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</si>
  <si>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</si>
  <si>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</si>
  <si>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</si>
  <si>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</si>
  <si>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</si>
  <si>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</si>
  <si>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</si>
  <si>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</si>
  <si>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</si>
  <si>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</si>
  <si>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</si>
  <si>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</si>
  <si>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</si>
  <si>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</si>
  <si>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</si>
  <si>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</si>
  <si>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</si>
  <si>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</si>
  <si>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</si>
  <si>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</si>
  <si>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</si>
  <si>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</si>
  <si>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</si>
  <si>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</si>
  <si>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</si>
  <si>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</si>
  <si>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</si>
  <si>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</si>
  <si>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</si>
  <si>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</si>
  <si>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</si>
  <si>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</si>
  <si>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</si>
  <si>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</si>
  <si>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</si>
  <si>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</si>
  <si>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</si>
  <si>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</si>
  <si>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</si>
  <si>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</si>
  <si>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</si>
  <si>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</si>
  <si>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</si>
  <si>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</si>
  <si>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</si>
  <si>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</si>
  <si>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</si>
  <si>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</si>
  <si>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</si>
  <si>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</si>
  <si>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</si>
  <si>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</si>
  <si>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</si>
  <si>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</si>
  <si>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</si>
  <si>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</si>
  <si>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</si>
  <si>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</si>
  <si>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</si>
  <si>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</si>
  <si>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</si>
  <si>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</si>
  <si>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</si>
  <si>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</si>
  <si>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</si>
  <si>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</si>
  <si>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</si>
  <si>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</si>
  <si>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</si>
  <si>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</si>
  <si>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</si>
  <si>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</si>
  <si>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</si>
  <si>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</si>
  <si>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</si>
  <si>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</si>
  <si>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</si>
  <si>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</si>
  <si>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</si>
  <si>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</si>
  <si>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</si>
  <si>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</si>
  <si>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</si>
  <si>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</si>
  <si>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</si>
  <si>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</si>
  <si>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</si>
  <si>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</si>
  <si>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</si>
  <si>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</si>
  <si>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</si>
  <si>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</si>
  <si>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</si>
  <si>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</si>
  <si>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</si>
  <si>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</si>
  <si>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</si>
  <si>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</si>
  <si>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</si>
  <si>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</si>
  <si>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</si>
  <si>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</si>
  <si>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</si>
  <si>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</si>
  <si>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</si>
  <si>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</si>
  <si>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</si>
  <si>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</si>
  <si>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</si>
  <si>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</si>
  <si>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</si>
  <si>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</si>
  <si>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</si>
  <si>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</si>
  <si>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</si>
  <si>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</si>
  <si>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</si>
  <si>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</si>
  <si>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</si>
  <si>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</si>
  <si>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</si>
  <si>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</si>
  <si>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</si>
  <si>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</si>
  <si>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</si>
  <si>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</si>
  <si>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</si>
  <si>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</si>
  <si>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</si>
  <si>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</si>
  <si>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</si>
  <si>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</si>
  <si>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</si>
  <si>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</si>
  <si>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</si>
  <si>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</si>
  <si>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</si>
  <si>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</si>
  <si>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</si>
  <si>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</si>
  <si>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</si>
  <si>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</si>
  <si>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</si>
  <si>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</si>
  <si>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</si>
  <si>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</si>
  <si>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</si>
  <si>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</si>
  <si>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</si>
  <si>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</si>
  <si>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</si>
  <si>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</si>
  <si>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</si>
  <si>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</si>
  <si>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</si>
  <si>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</si>
  <si>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</si>
  <si>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</si>
  <si>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</si>
  <si>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</si>
  <si>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</si>
  <si>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</si>
  <si>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</si>
  <si>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</si>
  <si>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</si>
  <si>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</si>
  <si>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</si>
  <si>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</si>
  <si>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</si>
  <si>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</si>
  <si>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</si>
  <si>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</si>
  <si>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</si>
  <si>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</si>
  <si>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</si>
  <si>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</si>
  <si>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</si>
  <si>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</si>
  <si>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</si>
  <si>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</si>
  <si>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</si>
  <si>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</si>
  <si>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</si>
  <si>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</si>
  <si>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</si>
  <si>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</si>
  <si>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</si>
  <si>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</si>
  <si>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</si>
  <si>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</si>
  <si>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</si>
  <si>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</si>
  <si>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</si>
  <si>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</si>
  <si>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</si>
  <si>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</si>
  <si>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</si>
  <si>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</si>
  <si>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</si>
  <si>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</si>
  <si>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</si>
  <si>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</si>
  <si>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</si>
  <si>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</si>
  <si>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</si>
  <si>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</si>
  <si>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</si>
  <si>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</si>
  <si>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</si>
  <si>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</si>
  <si>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</si>
  <si>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</si>
  <si>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</si>
  <si>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</si>
  <si>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</si>
  <si>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</si>
  <si>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</si>
  <si>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</si>
  <si>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</si>
  <si>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</si>
  <si>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</si>
  <si>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</si>
  <si>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</si>
  <si>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</si>
  <si>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</si>
  <si>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</si>
  <si>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</si>
  <si>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</si>
  <si>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</si>
  <si>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</si>
  <si>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</si>
  <si>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</si>
  <si>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</si>
  <si>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</si>
  <si>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</si>
  <si>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</si>
  <si>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</si>
  <si>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</si>
  <si>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</si>
  <si>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</si>
  <si>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</si>
  <si>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</si>
  <si>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</si>
  <si>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</si>
  <si>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</si>
  <si>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</si>
  <si>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</si>
  <si>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</si>
  <si>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</si>
  <si>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</si>
  <si>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</si>
  <si>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</si>
  <si>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</si>
  <si>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</si>
  <si>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</si>
  <si>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</si>
  <si>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</si>
  <si>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</si>
  <si>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</si>
  <si>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</si>
  <si>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</si>
  <si>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</si>
  <si>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</si>
  <si>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</si>
  <si>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</si>
  <si>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</si>
  <si>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</si>
  <si>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</si>
  <si>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</si>
  <si>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</si>
  <si>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</si>
  <si>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</si>
  <si>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</si>
  <si>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</si>
  <si>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</si>
  <si>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</si>
  <si>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</si>
  <si>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</si>
  <si>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</si>
  <si>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</si>
  <si>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</si>
  <si>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</si>
  <si>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</si>
  <si>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</si>
  <si>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</si>
  <si>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</si>
  <si>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</si>
  <si>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</si>
  <si>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</si>
  <si>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</si>
  <si>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</si>
  <si>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</si>
  <si>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</si>
  <si>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</si>
  <si>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</si>
  <si>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</si>
  <si>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</si>
  <si>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</si>
  <si>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</si>
  <si>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</si>
  <si>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</si>
  <si>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</si>
  <si>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</si>
  <si>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</si>
  <si>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</si>
  <si>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</si>
  <si>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</si>
  <si>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</si>
  <si>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</si>
  <si>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</si>
  <si>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</si>
  <si>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</si>
  <si>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</si>
  <si>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</si>
  <si>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</si>
  <si>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</si>
  <si>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</si>
  <si>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</si>
  <si>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</si>
  <si>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</si>
  <si>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</si>
  <si>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</si>
  <si>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</si>
  <si>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</si>
  <si>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</si>
  <si>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</si>
  <si>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</si>
  <si>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</si>
  <si>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</si>
  <si>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</si>
  <si>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</si>
  <si>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</si>
  <si>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</si>
  <si>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</si>
  <si>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</si>
  <si>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</si>
  <si>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</si>
  <si>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</si>
  <si>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</si>
  <si>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</si>
  <si>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</si>
  <si>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</si>
  <si>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</si>
  <si>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</si>
  <si>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</si>
  <si>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</si>
  <si>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</si>
  <si>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</si>
  <si>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</si>
  <si>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</si>
  <si>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</si>
  <si>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</si>
  <si>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</si>
  <si>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</si>
  <si>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</si>
  <si>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</si>
  <si>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</si>
  <si>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</si>
  <si>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</si>
  <si>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</si>
  <si>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</si>
  <si>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</si>
  <si>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</si>
  <si>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</si>
  <si>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</si>
  <si>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</si>
  <si>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</si>
  <si>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</si>
  <si>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</si>
  <si>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</si>
  <si>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</si>
  <si>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</si>
  <si>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</si>
  <si>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</si>
  <si>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</si>
  <si>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</si>
  <si>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</si>
  <si>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</si>
  <si>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</si>
  <si>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</si>
  <si>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</si>
  <si>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</si>
  <si>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</si>
  <si>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</si>
  <si>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</si>
  <si>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</si>
  <si>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</si>
  <si>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</si>
  <si>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</si>
  <si>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</si>
  <si>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</si>
  <si>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</si>
  <si>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</si>
  <si>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</si>
  <si>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</si>
  <si>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</si>
  <si>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</si>
  <si>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</si>
  <si>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</si>
  <si>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</si>
  <si>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</si>
  <si>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</si>
  <si>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</si>
  <si>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</si>
  <si>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</si>
  <si>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</si>
  <si>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</si>
  <si>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</si>
  <si>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</si>
  <si>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</si>
  <si>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</si>
  <si>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</si>
  <si>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</si>
  <si>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</si>
  <si>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</si>
  <si>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</si>
  <si>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</si>
  <si>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</si>
  <si>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</si>
  <si>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</si>
  <si>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</si>
  <si>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</si>
  <si>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</si>
  <si>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</si>
  <si>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</si>
  <si>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</si>
  <si>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</si>
  <si>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</si>
  <si>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</si>
  <si>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</si>
  <si>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</si>
  <si>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</si>
  <si>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</si>
  <si>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</si>
  <si>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</si>
  <si>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</si>
  <si>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</si>
  <si>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</si>
  <si>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</si>
  <si>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</si>
  <si>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</si>
  <si>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</si>
  <si>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</si>
  <si>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</si>
  <si>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</si>
  <si>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</si>
  <si>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</si>
  <si>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</si>
  <si>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</si>
  <si>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</si>
  <si>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</si>
  <si>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</si>
  <si>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</si>
  <si>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</si>
  <si>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</si>
  <si>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</si>
  <si>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</si>
  <si>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</si>
  <si>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</si>
  <si>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</si>
  <si>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</si>
  <si>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</si>
  <si>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</si>
  <si>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</si>
  <si>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</si>
  <si>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</si>
  <si>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</si>
  <si>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</si>
  <si>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</si>
  <si>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</si>
  <si>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</si>
  <si>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</si>
  <si>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</si>
  <si>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</si>
  <si>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</si>
  <si>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</si>
  <si>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</si>
  <si>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</si>
  <si>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</si>
  <si>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</si>
  <si>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</si>
  <si>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</si>
  <si>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</si>
  <si>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</si>
  <si>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</si>
  <si>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</si>
  <si>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</si>
  <si>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</si>
  <si>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</si>
  <si>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</si>
  <si>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</si>
  <si>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</si>
  <si>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</si>
  <si>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</si>
  <si>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</si>
  <si>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</si>
  <si>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</si>
  <si>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</si>
  <si>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</si>
  <si>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</si>
  <si>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</si>
  <si>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</si>
  <si>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</si>
  <si>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</si>
  <si>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</si>
  <si>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</si>
  <si>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</si>
  <si>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</si>
  <si>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</si>
  <si>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</si>
  <si>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</si>
  <si>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</si>
  <si>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</si>
  <si>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</si>
  <si>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</si>
  <si>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</si>
  <si>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</si>
  <si>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</si>
  <si>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</si>
  <si>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</si>
  <si>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</si>
  <si>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</si>
  <si>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</si>
  <si>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</si>
  <si>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</si>
  <si>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</si>
  <si>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</si>
  <si>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</si>
  <si>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</si>
  <si>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</si>
  <si>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</si>
  <si>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</si>
  <si>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</si>
  <si>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</si>
  <si>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</si>
  <si>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</si>
  <si>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</si>
  <si>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</si>
  <si>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</si>
  <si>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</si>
  <si>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</si>
  <si>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</si>
  <si>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</si>
  <si>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</si>
  <si>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</si>
  <si>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</si>
  <si>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</si>
  <si>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</si>
  <si>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</si>
  <si>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</si>
  <si>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</si>
  <si>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</si>
  <si>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</si>
  <si>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</si>
  <si>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</si>
  <si>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</si>
  <si>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</si>
  <si>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</si>
  <si>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</si>
  <si>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</si>
  <si>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</si>
  <si>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</si>
  <si>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</si>
  <si>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</si>
  <si>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</si>
  <si>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</si>
  <si>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</si>
  <si>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</si>
  <si>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</si>
  <si>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</si>
  <si>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</si>
  <si>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</si>
  <si>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</si>
  <si>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</si>
  <si>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</si>
  <si>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</si>
  <si>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</si>
  <si>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</si>
  <si>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</si>
  <si>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</si>
  <si>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</si>
  <si>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</si>
  <si>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</si>
  <si>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</si>
  <si>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</si>
  <si>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</si>
  <si>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</si>
  <si>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</si>
  <si>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</si>
  <si>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</si>
  <si>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</si>
  <si>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</si>
  <si>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</si>
  <si>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</si>
  <si>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</si>
  <si>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</si>
  <si>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</si>
  <si>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</si>
  <si>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</si>
  <si>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</si>
  <si>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</si>
  <si>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</si>
  <si>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</si>
  <si>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</si>
  <si>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</si>
  <si>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</si>
  <si>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</si>
  <si>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</si>
  <si>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</si>
  <si>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</si>
  <si>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</si>
  <si>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</si>
  <si>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</si>
  <si>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</si>
  <si>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</si>
  <si>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</si>
  <si>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</si>
  <si>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</si>
  <si>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</si>
  <si>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</si>
  <si>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</si>
  <si>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</si>
  <si>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</si>
  <si>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</si>
  <si>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</si>
  <si>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</si>
  <si>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</si>
  <si>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</si>
  <si>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</si>
  <si>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</si>
  <si>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</si>
  <si>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</si>
  <si>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</si>
  <si>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</si>
  <si>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</si>
  <si>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</si>
  <si>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</si>
  <si>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</si>
  <si>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</si>
  <si>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</si>
  <si>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</si>
  <si>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</si>
  <si>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</si>
  <si>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</si>
  <si>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</si>
  <si>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</si>
  <si>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</si>
  <si>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</si>
  <si>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</si>
  <si>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</si>
  <si>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</si>
  <si>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</si>
  <si>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</si>
  <si>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</si>
  <si>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</si>
  <si>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</si>
  <si>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</si>
  <si>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</si>
  <si>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</si>
  <si>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</si>
  <si>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</si>
  <si>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</si>
  <si>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</si>
  <si>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</si>
  <si>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</si>
  <si>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</si>
  <si>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</si>
  <si>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</si>
  <si>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</si>
  <si>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</si>
  <si>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</si>
  <si>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</si>
  <si>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</si>
  <si>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</si>
  <si>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</si>
  <si>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</si>
  <si>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</si>
  <si>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</si>
  <si>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</si>
  <si>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</si>
  <si>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</si>
  <si>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</si>
  <si>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</si>
  <si>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</si>
  <si>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</si>
  <si>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</si>
  <si>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</si>
  <si>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</si>
  <si>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</si>
  <si>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</si>
  <si>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</si>
  <si>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</si>
  <si>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</si>
  <si>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</si>
  <si>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</si>
  <si>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</si>
  <si>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</si>
  <si>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</si>
  <si>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</si>
  <si>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</si>
  <si>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</si>
  <si>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</si>
  <si>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</si>
  <si>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</si>
  <si>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</si>
  <si>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</si>
  <si>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</si>
  <si>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</si>
  <si>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</si>
  <si>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</si>
  <si>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</si>
  <si>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</si>
  <si>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</si>
  <si>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</si>
  <si>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</si>
  <si>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</si>
  <si>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</si>
  <si>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</si>
  <si>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</si>
  <si>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</si>
  <si>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</si>
  <si>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</si>
  <si>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</si>
  <si>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</si>
  <si>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</si>
  <si>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</si>
  <si>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</si>
  <si>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</si>
  <si>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</si>
  <si>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</si>
  <si>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</si>
  <si>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</si>
  <si>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</si>
  <si>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</si>
  <si>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</si>
  <si>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</si>
  <si>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</si>
  <si>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</si>
  <si>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</si>
  <si>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</si>
  <si>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</si>
  <si>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</si>
  <si>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</si>
  <si>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</si>
  <si>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</si>
  <si>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</si>
  <si>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</si>
  <si>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</si>
  <si>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</si>
  <si>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</si>
  <si>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</si>
  <si>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</si>
  <si>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</si>
  <si>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</si>
  <si>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</si>
  <si>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</si>
  <si>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</si>
  <si>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</si>
  <si>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</si>
  <si>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</si>
  <si>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</si>
  <si>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</si>
  <si>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</si>
  <si>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</si>
  <si>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</si>
  <si>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</si>
  <si>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</si>
  <si>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</si>
  <si>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</si>
  <si>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</si>
  <si>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</si>
  <si>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</si>
  <si>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</si>
  <si>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</si>
  <si>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</si>
  <si>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</si>
  <si>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</si>
  <si>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</si>
  <si>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</si>
  <si>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</si>
  <si>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</si>
  <si>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</si>
  <si>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</si>
  <si>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</si>
  <si>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</si>
  <si>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</si>
  <si>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</si>
  <si>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</si>
  <si>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</si>
  <si>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</si>
  <si>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</si>
  <si>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</si>
  <si>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</si>
  <si>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</si>
  <si>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</si>
  <si>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</si>
  <si>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</si>
  <si>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</si>
  <si>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</si>
  <si>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</si>
  <si>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</si>
  <si>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</si>
  <si>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</si>
  <si>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</si>
  <si>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</si>
  <si>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</si>
  <si>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</si>
  <si>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</si>
  <si>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</si>
  <si>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</si>
  <si>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</si>
  <si>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</si>
  <si>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</si>
  <si>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</si>
  <si>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</si>
  <si>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</si>
  <si>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</si>
  <si>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</si>
  <si>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</si>
  <si>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</si>
  <si>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</si>
  <si>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</si>
  <si>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</si>
  <si>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</si>
  <si>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</si>
  <si>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</si>
  <si>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</si>
  <si>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</si>
  <si>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</si>
  <si>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</si>
  <si>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</si>
  <si>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</si>
  <si>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</si>
  <si>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</si>
  <si>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</si>
  <si>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</si>
  <si>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</si>
  <si>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</si>
  <si>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</si>
  <si>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</si>
  <si>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</si>
  <si>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</si>
  <si>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</si>
  <si>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</si>
  <si>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</si>
  <si>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</si>
  <si>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</si>
  <si>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</si>
  <si>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</si>
  <si>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</si>
  <si>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</si>
  <si>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</si>
  <si>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</si>
  <si>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</si>
  <si>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</si>
  <si>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</si>
  <si>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</si>
  <si>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</si>
  <si>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</si>
  <si>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</si>
  <si>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</si>
  <si>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</si>
  <si>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</si>
  <si>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</si>
  <si>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</si>
  <si>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</si>
  <si>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</si>
  <si>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</si>
  <si>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</si>
  <si>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</si>
  <si>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</si>
  <si>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</si>
  <si>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</si>
  <si>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</si>
  <si>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</si>
  <si>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</si>
  <si>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</si>
  <si>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</si>
  <si>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</si>
  <si>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</si>
  <si>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</si>
  <si>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</si>
  <si>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</si>
  <si>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</si>
  <si>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</si>
  <si>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</si>
  <si>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</si>
  <si>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</si>
  <si>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</si>
  <si>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</si>
  <si>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</si>
  <si>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</si>
  <si>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</si>
  <si>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</si>
  <si>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</si>
  <si>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</si>
  <si>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</si>
  <si>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</si>
  <si>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</si>
  <si>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</si>
  <si>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</si>
  <si>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</si>
  <si>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</si>
  <si>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</si>
  <si>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</si>
  <si>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</si>
  <si>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</si>
  <si>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</si>
  <si>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</si>
  <si>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</si>
  <si>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</si>
  <si>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</si>
  <si>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</si>
  <si>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</si>
  <si>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</si>
  <si>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</si>
  <si>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</si>
  <si>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</si>
  <si>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</si>
  <si>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</si>
  <si>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</si>
  <si>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</si>
  <si>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</si>
  <si>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</si>
  <si>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</si>
  <si>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</si>
  <si>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</si>
  <si>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</si>
  <si>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</si>
  <si>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</si>
  <si>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</si>
  <si>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</si>
  <si>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</si>
  <si>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</si>
  <si>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</si>
  <si>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</si>
  <si>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</si>
  <si>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</si>
  <si>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</si>
  <si>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</si>
  <si>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</si>
  <si>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</si>
  <si>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</si>
  <si>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</si>
  <si>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</si>
  <si>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</si>
  <si>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</si>
  <si>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</si>
  <si>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</si>
  <si>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</si>
  <si>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</si>
  <si>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</si>
  <si>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</si>
  <si>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</si>
  <si>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</si>
  <si>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</si>
  <si>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</si>
  <si>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</si>
  <si>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</si>
  <si>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</si>
  <si>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</si>
  <si>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</si>
  <si>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</si>
  <si>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</si>
  <si>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</si>
  <si>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</si>
  <si>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</si>
  <si>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</si>
  <si>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</si>
  <si>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</si>
  <si>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</si>
  <si>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</si>
  <si>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</si>
  <si>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</si>
  <si>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</si>
  <si>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</si>
  <si>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</si>
  <si>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</si>
  <si>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</si>
  <si>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</si>
  <si>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</si>
  <si>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</si>
  <si>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</si>
  <si>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</si>
  <si>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</si>
  <si>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</si>
  <si>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</si>
  <si>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</si>
  <si>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</si>
  <si>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</si>
  <si>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</si>
  <si>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</si>
  <si>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</si>
  <si>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</si>
  <si>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</si>
  <si>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</si>
  <si>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</si>
  <si>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</si>
  <si>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</si>
  <si>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</si>
  <si>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</si>
  <si>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</si>
  <si>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</si>
  <si>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</si>
  <si>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</si>
  <si>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</si>
  <si>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</si>
  <si>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</si>
  <si>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</si>
  <si>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</si>
  <si>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</si>
  <si>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</si>
  <si>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</si>
  <si>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</si>
  <si>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</si>
  <si>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</si>
  <si>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</si>
  <si>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</si>
  <si>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</si>
  <si>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</si>
  <si>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</si>
  <si>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</si>
  <si>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</si>
  <si>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</si>
  <si>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</si>
  <si>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</si>
  <si>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</si>
  <si>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</si>
  <si>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</si>
  <si>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</si>
  <si>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</si>
  <si>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</si>
  <si>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</si>
  <si>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</si>
  <si>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</si>
  <si>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</si>
  <si>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</si>
  <si>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</si>
  <si>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</si>
  <si>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</si>
  <si>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</si>
  <si>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</si>
  <si>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</si>
  <si>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</si>
  <si>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</si>
  <si>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</si>
  <si>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</si>
  <si>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</si>
  <si>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</si>
  <si>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</si>
  <si>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</si>
  <si>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</si>
  <si>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</si>
  <si>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</si>
  <si>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</si>
  <si>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</si>
  <si>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</si>
  <si>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</si>
  <si>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</si>
  <si>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</si>
  <si>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</si>
  <si>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</si>
  <si>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</si>
  <si>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</si>
  <si>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</si>
  <si>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</si>
  <si>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</si>
  <si>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</si>
  <si>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</si>
  <si>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</si>
  <si>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</si>
  <si>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</si>
  <si>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</si>
  <si>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</si>
  <si>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</si>
  <si>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</si>
  <si>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</si>
  <si>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</si>
  <si>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</si>
  <si>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</si>
  <si>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</si>
  <si>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</si>
  <si>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</si>
  <si>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</si>
  <si>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</si>
  <si>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</si>
  <si>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</si>
  <si>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</si>
  <si>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</si>
  <si>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</si>
  <si>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</si>
  <si>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</si>
  <si>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</si>
  <si>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</si>
  <si>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</si>
  <si>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</si>
  <si>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</si>
  <si>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</si>
  <si>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</si>
  <si>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</si>
  <si>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</si>
  <si>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</si>
  <si>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</si>
  <si>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</si>
  <si>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</si>
  <si>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</si>
  <si>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</si>
  <si>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</si>
  <si>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</si>
  <si>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</si>
  <si>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</si>
  <si>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</si>
  <si>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</si>
  <si>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</si>
  <si>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</si>
  <si>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</si>
  <si>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</si>
  <si>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</si>
  <si>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</si>
  <si>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</si>
  <si>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</si>
  <si>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</si>
  <si>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</si>
  <si>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</si>
  <si>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</si>
  <si>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</si>
  <si>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</si>
  <si>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</si>
  <si>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</si>
  <si>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</si>
  <si>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</si>
  <si>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</si>
  <si>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</si>
  <si>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</si>
  <si>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</si>
  <si>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</si>
  <si>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</si>
  <si>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</si>
  <si>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</si>
  <si>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</si>
  <si>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</si>
  <si>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</si>
  <si>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</si>
  <si>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</si>
  <si>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</si>
  <si>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</si>
  <si>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</si>
  <si>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</si>
  <si>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</si>
  <si>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</si>
  <si>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</si>
  <si>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</si>
  <si>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</si>
  <si>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</si>
  <si>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</si>
  <si>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</si>
  <si>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</si>
  <si>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</si>
  <si>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</si>
  <si>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</si>
  <si>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</si>
  <si>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</si>
  <si>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</si>
  <si>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</si>
  <si>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</si>
  <si>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</si>
  <si>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</si>
  <si>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</si>
  <si>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</si>
  <si>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</si>
  <si>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</si>
  <si>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</si>
  <si>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</si>
  <si>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</si>
  <si>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</si>
  <si>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</si>
  <si>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</si>
  <si>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</si>
  <si>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</si>
  <si>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</si>
  <si>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</si>
  <si>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</si>
  <si>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</si>
  <si>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</si>
  <si>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</si>
  <si>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</si>
  <si>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</si>
  <si>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</si>
  <si>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</si>
  <si>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</si>
  <si>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</si>
  <si>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</si>
  <si>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</si>
  <si>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</si>
  <si>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</si>
  <si>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</si>
  <si>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</si>
  <si>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</si>
  <si>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</si>
  <si>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</si>
  <si>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</si>
  <si>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</si>
  <si>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</si>
  <si>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</si>
  <si>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</si>
  <si>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</si>
  <si>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</si>
  <si>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</si>
  <si>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</si>
  <si>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</si>
  <si>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</si>
  <si>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</si>
  <si>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</si>
  <si>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</si>
  <si>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</si>
  <si>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</si>
  <si>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</si>
  <si>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</si>
  <si>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</si>
  <si>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</si>
  <si>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</si>
  <si>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</si>
  <si>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</si>
  <si>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</si>
  <si>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</si>
  <si>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</si>
  <si>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</si>
  <si>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</si>
  <si>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</si>
  <si>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</si>
  <si>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</si>
  <si>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</si>
  <si>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</si>
  <si>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</si>
  <si>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</si>
  <si>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</si>
  <si>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</si>
  <si>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</si>
  <si>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</si>
  <si>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</si>
  <si>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</si>
  <si>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</si>
  <si>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</si>
  <si>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</si>
  <si>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</si>
  <si>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</si>
  <si>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</si>
  <si>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</si>
  <si>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</si>
  <si>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</si>
  <si>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</si>
  <si>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</si>
  <si>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</si>
  <si>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</si>
  <si>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</si>
  <si>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</si>
  <si>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</si>
  <si>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</si>
  <si>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</si>
  <si>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</si>
  <si>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</si>
  <si>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</si>
  <si>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</si>
  <si>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</si>
  <si>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</si>
  <si>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</si>
  <si>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</si>
  <si>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</si>
  <si>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</si>
  <si>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</si>
  <si>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</si>
  <si>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</si>
  <si>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</si>
  <si>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</si>
  <si>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</si>
  <si>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</si>
  <si>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</si>
  <si>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</si>
  <si>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</si>
  <si>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</si>
  <si>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</si>
  <si>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</si>
  <si>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</si>
  <si>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</si>
  <si>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</si>
  <si>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</si>
  <si>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</si>
  <si>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</si>
  <si>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</si>
  <si>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</si>
  <si>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</si>
  <si>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</si>
  <si>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</si>
  <si>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</si>
  <si>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</si>
  <si>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</si>
  <si>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</si>
  <si>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</si>
  <si>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</si>
  <si>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</si>
  <si>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</si>
  <si>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</si>
  <si>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</si>
  <si>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</si>
  <si>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</si>
  <si>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</si>
  <si>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</si>
  <si>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</si>
  <si>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</si>
  <si>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</si>
  <si>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</si>
  <si>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</si>
  <si>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</si>
  <si>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</si>
  <si>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</si>
  <si>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</si>
  <si>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</si>
  <si>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</si>
  <si>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</si>
  <si>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</si>
  <si>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</si>
  <si>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</si>
  <si>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</si>
  <si>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</si>
  <si>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</si>
  <si>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</si>
  <si>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</si>
  <si>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</si>
  <si>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</si>
  <si>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</si>
  <si>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</si>
  <si>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</si>
  <si>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</si>
  <si>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</si>
  <si>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</si>
  <si>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</si>
  <si>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</si>
  <si>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</si>
  <si>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</si>
  <si>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</si>
  <si>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</si>
  <si>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</si>
  <si>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</si>
  <si>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</si>
  <si>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</si>
  <si>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</si>
  <si>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</si>
  <si>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</si>
  <si>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</si>
  <si>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</si>
  <si>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</si>
  <si>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</si>
  <si>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</si>
  <si>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</si>
  <si>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</si>
  <si>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</si>
  <si>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</si>
  <si>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</si>
  <si>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</si>
  <si>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</si>
  <si>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</si>
  <si>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</si>
  <si>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</si>
  <si>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</si>
  <si>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</si>
  <si>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</si>
  <si>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</si>
  <si>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</si>
  <si>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</si>
  <si>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</si>
  <si>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</si>
  <si>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</si>
  <si>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</si>
  <si>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</si>
  <si>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</si>
  <si>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</si>
  <si>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</si>
  <si>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</si>
  <si>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</si>
  <si>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</si>
  <si>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</si>
  <si>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</si>
  <si>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</si>
  <si>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</si>
  <si>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</si>
  <si>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</si>
  <si>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</si>
  <si>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</si>
  <si>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</si>
  <si>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</si>
  <si>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</si>
  <si>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</si>
  <si>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</si>
  <si>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</si>
  <si>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</si>
  <si>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</si>
  <si>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</si>
  <si>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</si>
  <si>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</si>
  <si>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</si>
  <si>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</si>
  <si>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</si>
  <si>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</si>
  <si>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</si>
  <si>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</si>
  <si>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</si>
  <si>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</si>
  <si>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</si>
  <si>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</si>
  <si>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</si>
  <si>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</si>
  <si>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</si>
  <si>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</si>
  <si>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</si>
  <si>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</si>
  <si>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</si>
  <si>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</si>
  <si>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</si>
  <si>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</si>
  <si>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</si>
  <si>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</si>
  <si>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</si>
  <si>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</si>
  <si>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</si>
  <si>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</si>
  <si>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</si>
  <si>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</si>
  <si>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</si>
  <si>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</si>
  <si>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</si>
  <si>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</si>
  <si>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</si>
  <si>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</si>
  <si>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</si>
  <si>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</si>
  <si>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</si>
  <si>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</si>
  <si>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</si>
  <si>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</si>
  <si>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</si>
  <si>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</si>
  <si>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</si>
  <si>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</si>
  <si>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</si>
  <si>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</si>
  <si>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</si>
  <si>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</si>
  <si>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</si>
  <si>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</si>
  <si>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</si>
  <si>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</si>
  <si>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</si>
  <si>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</si>
  <si>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</si>
  <si>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</si>
  <si>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</si>
  <si>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</si>
  <si>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</si>
  <si>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</si>
  <si>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</si>
  <si>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</si>
  <si>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</si>
  <si>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</si>
  <si>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</si>
  <si>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</si>
  <si>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</si>
  <si>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</si>
  <si>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</si>
  <si>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</si>
  <si>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</si>
  <si>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</si>
  <si>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</si>
  <si>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</si>
  <si>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</si>
  <si>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</si>
  <si>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</si>
  <si>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</si>
  <si>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</si>
  <si>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</si>
  <si>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</si>
  <si>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</si>
  <si>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</si>
  <si>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</si>
  <si>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</si>
  <si>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</si>
  <si>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</si>
  <si>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</si>
  <si>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</si>
  <si>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</si>
  <si>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</si>
  <si>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</si>
  <si>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</si>
  <si>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</si>
  <si>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</si>
  <si>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</si>
  <si>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</si>
  <si>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</si>
  <si>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</si>
  <si>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</si>
  <si>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</si>
  <si>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</si>
  <si>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</si>
  <si>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</si>
  <si>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</si>
  <si>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</si>
  <si>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</si>
  <si>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</si>
  <si>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</si>
  <si>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</si>
  <si>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</si>
  <si>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</si>
  <si>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</si>
  <si>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</si>
  <si>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</si>
  <si>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</si>
  <si>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</si>
  <si>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</si>
  <si>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</si>
  <si>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</si>
  <si>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</si>
  <si>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</si>
  <si>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</si>
  <si>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</si>
  <si>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</si>
  <si>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</si>
  <si>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</si>
  <si>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</si>
  <si>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</si>
  <si>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</si>
  <si>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</si>
  <si>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</si>
  <si>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</si>
  <si>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</si>
  <si>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</si>
  <si>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</si>
  <si>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</si>
  <si>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</si>
  <si>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</si>
  <si>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</si>
  <si>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</si>
  <si>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</si>
  <si>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</si>
  <si>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</si>
  <si>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</si>
  <si>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</si>
  <si>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</si>
  <si>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</si>
  <si>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</si>
  <si>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</si>
  <si>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</si>
  <si>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</si>
  <si>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</si>
  <si>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</si>
  <si>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</si>
  <si>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</si>
  <si>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</si>
  <si>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</si>
  <si>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</si>
  <si>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</si>
  <si>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</si>
  <si>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</si>
  <si>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</si>
  <si>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</si>
  <si>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</si>
  <si>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</si>
  <si>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</si>
  <si>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</si>
  <si>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</si>
  <si>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</si>
  <si>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</si>
  <si>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</si>
  <si>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</si>
  <si>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</si>
  <si>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</si>
  <si>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</si>
  <si>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</si>
  <si>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</si>
  <si>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</si>
  <si>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</si>
  <si>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</si>
  <si>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</si>
  <si>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</si>
  <si>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</si>
  <si>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</si>
  <si>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</si>
  <si>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</si>
  <si>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</si>
  <si>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</si>
  <si>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</si>
  <si>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</si>
  <si>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</si>
  <si>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</si>
  <si>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</si>
  <si>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</si>
  <si>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</si>
  <si>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</si>
  <si>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</si>
  <si>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</si>
  <si>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</si>
  <si>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</si>
  <si>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</si>
  <si>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</si>
  <si>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</si>
  <si>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</si>
  <si>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</si>
  <si>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</si>
  <si>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</si>
  <si>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</si>
  <si>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</si>
  <si>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</si>
  <si>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</si>
  <si>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</si>
  <si>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</si>
  <si>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</si>
  <si>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</si>
  <si>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</si>
  <si>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</si>
  <si>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</si>
  <si>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</si>
  <si>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</si>
  <si>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</si>
  <si>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</si>
  <si>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</si>
  <si>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</si>
  <si>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</si>
  <si>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</si>
  <si>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</si>
  <si>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</si>
  <si>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</si>
  <si>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</si>
  <si>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</si>
  <si>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</si>
  <si>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</si>
  <si>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</si>
  <si>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</si>
  <si>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</si>
  <si>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</si>
  <si>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</si>
  <si>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</si>
  <si>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</si>
  <si>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</si>
  <si>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</si>
  <si>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</si>
  <si>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</si>
  <si>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</si>
  <si>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</si>
  <si>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</si>
  <si>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</si>
  <si>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</si>
  <si>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</si>
  <si>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</si>
  <si>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</si>
  <si>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</si>
  <si>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</si>
  <si>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</si>
  <si>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</si>
  <si>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</si>
  <si>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</si>
  <si>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</si>
  <si>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</si>
  <si>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</si>
  <si>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</si>
  <si>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</si>
  <si>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</si>
  <si>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</si>
  <si>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</si>
  <si>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</si>
  <si>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</si>
  <si>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</si>
  <si>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</si>
  <si>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</si>
  <si>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</si>
  <si>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</si>
  <si>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</si>
  <si>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</si>
  <si>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</si>
  <si>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</si>
  <si>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</si>
  <si>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</si>
  <si>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</si>
  <si>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</si>
  <si>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</si>
  <si>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</si>
  <si>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</si>
  <si>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</si>
  <si>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</si>
  <si>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</si>
  <si>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</si>
  <si>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</si>
  <si>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</si>
  <si>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</si>
  <si>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</si>
  <si>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</si>
  <si>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</si>
  <si>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</si>
  <si>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</si>
  <si>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</si>
  <si>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</si>
  <si>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</si>
  <si>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</si>
  <si>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</si>
  <si>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</si>
  <si>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</si>
  <si>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</si>
  <si>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</si>
  <si>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</si>
  <si>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</si>
  <si>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</si>
  <si>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</si>
  <si>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</si>
  <si>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</si>
  <si>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</si>
  <si>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</si>
  <si>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</si>
  <si>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</si>
  <si>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</si>
  <si>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</si>
  <si>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</si>
  <si>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</si>
  <si>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</si>
  <si>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</si>
  <si>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</si>
  <si>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</si>
  <si>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</si>
  <si>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</si>
  <si>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</si>
  <si>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</si>
  <si>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</si>
  <si>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</si>
  <si>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</si>
  <si>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</si>
  <si>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</si>
  <si>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</si>
  <si>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</si>
  <si>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</si>
  <si>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</si>
  <si>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</si>
  <si>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</si>
  <si>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</si>
  <si>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</si>
  <si>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</si>
  <si>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</si>
  <si>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</si>
  <si>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</si>
  <si>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</si>
  <si>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</si>
  <si>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</si>
  <si>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</si>
  <si>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</si>
  <si>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</si>
  <si>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</si>
  <si>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</si>
  <si>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</si>
  <si>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</si>
  <si>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</si>
  <si>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</si>
  <si>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</si>
  <si>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</si>
  <si>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</si>
  <si>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</si>
  <si>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</si>
  <si>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</si>
  <si>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</si>
  <si>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</si>
  <si>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</si>
  <si>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</si>
  <si>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</si>
  <si>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</si>
  <si>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</si>
  <si>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</si>
  <si>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</si>
  <si>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</si>
  <si>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</si>
  <si>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</si>
  <si>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</si>
  <si>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</si>
  <si>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</si>
  <si>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</si>
  <si>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</si>
  <si>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</si>
  <si>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</si>
  <si>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</si>
  <si>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</si>
  <si>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</si>
  <si>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</si>
  <si>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</si>
  <si>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</si>
  <si>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</si>
  <si>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</si>
  <si>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</si>
  <si>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</si>
  <si>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</si>
  <si>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</si>
  <si>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</si>
  <si>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</si>
  <si>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</si>
  <si>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</si>
  <si>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</si>
  <si>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</si>
  <si>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</si>
  <si>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</si>
  <si>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</si>
  <si>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</si>
  <si>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</si>
  <si>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</si>
  <si>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</si>
  <si>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</si>
  <si>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</si>
  <si>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</si>
  <si>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</si>
  <si>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</si>
  <si>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</si>
  <si>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</si>
  <si>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</si>
  <si>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</si>
  <si>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</si>
  <si>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</si>
  <si>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</si>
  <si>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</si>
  <si>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</si>
  <si>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</si>
  <si>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</si>
  <si>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</si>
  <si>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</si>
  <si>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</si>
  <si>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</si>
  <si>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</si>
  <si>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</si>
  <si>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</si>
  <si>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</si>
  <si>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</si>
  <si>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</si>
  <si>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</si>
  <si>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</si>
  <si>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</si>
  <si>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</si>
  <si>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</si>
  <si>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</si>
  <si>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</si>
  <si>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</si>
  <si>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</si>
  <si>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</si>
  <si>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</si>
  <si>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</si>
  <si>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</si>
  <si>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</si>
  <si>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</si>
  <si>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</si>
  <si>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</si>
  <si>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</si>
  <si>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</si>
  <si>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</si>
  <si>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</si>
  <si>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</si>
  <si>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</si>
  <si>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</si>
  <si>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</si>
  <si>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</si>
  <si>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</si>
  <si>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</si>
  <si>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</si>
  <si>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</si>
  <si>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</si>
  <si>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</si>
  <si>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</si>
  <si>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</si>
  <si>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</si>
  <si>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</si>
  <si>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</si>
  <si>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</si>
  <si>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</si>
  <si>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</si>
  <si>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</si>
  <si>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</si>
  <si>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</si>
  <si>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</si>
  <si>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</si>
  <si>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</si>
  <si>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</si>
  <si>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</si>
  <si>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</si>
  <si>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</si>
  <si>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</si>
  <si>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</si>
  <si>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</si>
  <si>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</si>
  <si>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</si>
  <si>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</si>
  <si>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</si>
  <si>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</si>
  <si>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</si>
  <si>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</si>
  <si>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</si>
  <si>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</si>
  <si>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</si>
  <si>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</si>
  <si>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</si>
  <si>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</si>
  <si>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</si>
  <si>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</si>
  <si>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</si>
  <si>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</si>
  <si>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</si>
  <si>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</si>
  <si>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</si>
  <si>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</si>
  <si>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</si>
  <si>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</si>
  <si>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</si>
  <si>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</si>
  <si>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</si>
  <si>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</si>
  <si>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</si>
  <si>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</si>
  <si>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</si>
  <si>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</si>
  <si>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</si>
  <si>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</si>
  <si>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</si>
  <si>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</si>
  <si>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</si>
  <si>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</si>
  <si>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</si>
  <si>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</si>
  <si>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</si>
  <si>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</si>
  <si>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</si>
  <si>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</si>
  <si>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</si>
  <si>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</si>
  <si>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</si>
  <si>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</si>
  <si>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</si>
  <si>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</si>
  <si>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</si>
  <si>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</si>
  <si>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</si>
  <si>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</si>
  <si>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</si>
  <si>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</si>
  <si>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</si>
  <si>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</si>
  <si>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</si>
  <si>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</si>
  <si>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</si>
  <si>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</si>
  <si>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</si>
  <si>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</si>
  <si>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</si>
  <si>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</si>
  <si>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</si>
  <si>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</si>
  <si>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</si>
  <si>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</si>
  <si>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</si>
  <si>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</si>
  <si>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</si>
  <si>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</si>
  <si>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</si>
  <si>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</si>
  <si>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</si>
  <si>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</si>
  <si>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</si>
  <si>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</si>
  <si>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</si>
  <si>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</si>
  <si>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</si>
  <si>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</si>
  <si>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</si>
  <si>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</si>
  <si>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</si>
  <si>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</si>
  <si>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</si>
  <si>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</si>
  <si>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</si>
  <si>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</si>
  <si>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</si>
  <si>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</si>
  <si>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</si>
  <si>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</si>
  <si>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</si>
  <si>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</si>
  <si>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</si>
  <si>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</si>
  <si>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</si>
  <si>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</si>
  <si>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</si>
  <si>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</si>
  <si>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</si>
  <si>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</si>
  <si>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</si>
  <si>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</si>
  <si>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</si>
  <si>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</si>
  <si>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</si>
  <si>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</si>
  <si>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</si>
  <si>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</si>
  <si>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</si>
  <si>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</si>
  <si>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</si>
  <si>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</si>
  <si>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</si>
  <si>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</si>
  <si>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</si>
  <si>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</si>
  <si>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</si>
  <si>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</si>
  <si>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</si>
  <si>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</si>
  <si>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</si>
  <si>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</si>
  <si>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</si>
  <si>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</si>
  <si>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</si>
  <si>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</si>
  <si>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</si>
  <si>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</si>
  <si>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</si>
  <si>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</si>
  <si>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</si>
  <si>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</si>
  <si>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</si>
  <si>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</si>
  <si>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</si>
  <si>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</si>
  <si>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</si>
  <si>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</si>
  <si>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</si>
  <si>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</si>
  <si>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</si>
  <si>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</si>
  <si>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</si>
  <si>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</si>
  <si>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</si>
  <si>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</si>
  <si>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</si>
  <si>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</si>
  <si>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</si>
  <si>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</si>
  <si>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</si>
  <si>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</si>
  <si>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</si>
  <si>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</si>
  <si>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</si>
  <si>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</si>
  <si>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</si>
  <si>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</si>
  <si>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</si>
  <si>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</si>
  <si>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</si>
  <si>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</si>
  <si>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</si>
  <si>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</si>
  <si>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</si>
  <si>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</si>
  <si>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</si>
  <si>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</si>
  <si>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</si>
  <si>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</si>
  <si>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</si>
  <si>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</si>
  <si>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</si>
  <si>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</si>
  <si>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</si>
  <si>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</si>
  <si>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</si>
  <si>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</si>
  <si>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</si>
  <si>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</si>
  <si>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</si>
  <si>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</si>
  <si>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</si>
  <si>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</si>
  <si>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</si>
  <si>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</si>
  <si>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</si>
  <si>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</si>
  <si>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</si>
  <si>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</si>
  <si>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</si>
  <si>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</si>
  <si>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</si>
  <si>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</si>
  <si>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</si>
  <si>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</si>
  <si>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</si>
  <si>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</si>
  <si>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</si>
  <si>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</si>
  <si>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</si>
  <si>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</si>
  <si>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</si>
  <si>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</si>
  <si>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</si>
  <si>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</si>
  <si>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</si>
  <si>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</si>
  <si>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</si>
  <si>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</si>
  <si>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</si>
  <si>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</si>
  <si>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</si>
  <si>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</si>
  <si>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</si>
  <si>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</si>
  <si>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</si>
  <si>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</si>
  <si>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</si>
  <si>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</si>
  <si>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</si>
  <si>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</si>
  <si>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</si>
  <si>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</si>
  <si>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</si>
  <si>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</si>
  <si>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</si>
  <si>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</si>
  <si>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</si>
  <si>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</si>
  <si>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</si>
  <si>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</si>
  <si>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</si>
  <si>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</si>
  <si>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</si>
  <si>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</si>
  <si>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</si>
  <si>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</si>
  <si>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</si>
  <si>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</si>
  <si>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</si>
  <si>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</si>
  <si>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</si>
  <si>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</si>
  <si>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</si>
  <si>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</si>
  <si>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</si>
  <si>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</si>
  <si>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</si>
  <si>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</si>
  <si>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</si>
  <si>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</si>
  <si>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</si>
  <si>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</si>
  <si>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</si>
  <si>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</si>
  <si>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</si>
  <si>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</si>
  <si>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</si>
  <si>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</si>
  <si>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</si>
  <si>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</si>
  <si>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</si>
  <si>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</si>
  <si>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</si>
  <si>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</si>
  <si>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</si>
  <si>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</si>
  <si>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</si>
  <si>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</si>
  <si>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</si>
  <si>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</si>
  <si>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</si>
  <si>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</si>
  <si>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</si>
  <si>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</si>
  <si>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</si>
  <si>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</si>
  <si>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</si>
  <si>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</si>
  <si>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</si>
  <si>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</si>
  <si>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</si>
  <si>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</si>
  <si>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</si>
  <si>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</si>
  <si>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</si>
  <si>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</si>
  <si>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</si>
  <si>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</si>
  <si>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</si>
  <si>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</si>
  <si>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</si>
  <si>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</si>
  <si>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</si>
  <si>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</si>
  <si>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</si>
  <si>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</si>
  <si>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</si>
  <si>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</si>
  <si>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</si>
  <si>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</si>
  <si>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</si>
  <si>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</si>
  <si>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</si>
  <si>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</si>
  <si>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</si>
  <si>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</si>
  <si>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</si>
  <si>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</si>
  <si>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</si>
  <si>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</si>
  <si>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</si>
  <si>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</si>
  <si>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</si>
  <si>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</si>
  <si>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</si>
  <si>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</si>
  <si>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</si>
  <si>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</si>
  <si>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</si>
  <si>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</si>
  <si>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</si>
  <si>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</si>
  <si>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</si>
  <si>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</si>
  <si>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</si>
  <si>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</si>
  <si>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</si>
  <si>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</si>
  <si>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</si>
  <si>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</si>
  <si>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</si>
  <si>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</si>
  <si>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</si>
  <si>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</si>
  <si>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</si>
  <si>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</si>
  <si>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</si>
  <si>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</si>
  <si>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</si>
  <si>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</si>
  <si>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</si>
  <si>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</si>
  <si>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</si>
  <si>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</si>
  <si>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</si>
  <si>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</si>
  <si>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</si>
  <si>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</si>
  <si>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</si>
  <si>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</si>
  <si>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</si>
  <si>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</si>
  <si>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</si>
  <si>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</si>
  <si>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</si>
  <si>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</si>
  <si>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</si>
  <si>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</si>
  <si>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</si>
  <si>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</si>
  <si>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</si>
  <si>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</si>
  <si>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</si>
  <si>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</si>
  <si>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</si>
  <si>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</si>
  <si>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</si>
  <si>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</si>
  <si>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</si>
  <si>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</si>
  <si>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</si>
  <si>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</si>
  <si>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</si>
  <si>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</si>
  <si>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</si>
  <si>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</si>
  <si>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</si>
  <si>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</si>
  <si>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</si>
  <si>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</si>
  <si>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</si>
  <si>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</si>
  <si>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</si>
  <si>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</si>
  <si>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</si>
  <si>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</si>
  <si>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</si>
  <si>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</si>
  <si>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</si>
  <si>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</si>
  <si>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</si>
  <si>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</si>
  <si>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</si>
  <si>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</si>
  <si>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</si>
  <si>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</si>
  <si>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</si>
  <si>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</si>
  <si>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</si>
  <si>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</si>
  <si>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</si>
  <si>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</si>
  <si>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</si>
  <si>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</si>
  <si>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</si>
  <si>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</si>
  <si>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</si>
  <si>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</si>
  <si>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</si>
  <si>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</si>
  <si>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</si>
  <si>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</si>
  <si>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</si>
  <si>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</si>
  <si>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</si>
  <si>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</si>
  <si>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</si>
  <si>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</si>
  <si>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</si>
  <si>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</si>
  <si>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</si>
  <si>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</si>
  <si>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</si>
  <si>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</si>
  <si>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</si>
  <si>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</si>
  <si>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</si>
  <si>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</si>
  <si>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</si>
  <si>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</si>
  <si>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</si>
  <si>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</si>
  <si>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</si>
  <si>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</si>
  <si>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</si>
  <si>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</si>
  <si>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</si>
  <si>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</si>
  <si>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</si>
  <si>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</si>
  <si>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</si>
  <si>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</si>
  <si>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</si>
  <si>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</si>
  <si>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</si>
  <si>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</si>
  <si>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</si>
  <si>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</si>
  <si>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</si>
  <si>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</si>
  <si>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</si>
  <si>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</si>
  <si>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</si>
  <si>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</si>
  <si>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</si>
  <si>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</si>
  <si>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</si>
  <si>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</si>
  <si>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</si>
  <si>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</si>
  <si>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</si>
  <si>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</si>
  <si>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</si>
  <si>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</si>
  <si>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</si>
  <si>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</si>
  <si>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</si>
  <si>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</si>
  <si>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</si>
  <si>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</si>
  <si>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</si>
  <si>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</si>
  <si>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</si>
  <si>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</si>
  <si>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</si>
  <si>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</si>
  <si>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</si>
  <si>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</si>
  <si>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</si>
  <si>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</si>
  <si>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</si>
  <si>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</si>
  <si>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</si>
  <si>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</si>
  <si>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</si>
  <si>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</si>
  <si>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</si>
  <si>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</si>
  <si>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</si>
  <si>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</si>
  <si>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</si>
  <si>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</si>
  <si>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</si>
  <si>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</si>
  <si>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</si>
  <si>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</si>
  <si>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</si>
  <si>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</si>
  <si>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</si>
  <si>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</si>
  <si>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</si>
  <si>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</si>
  <si>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</si>
  <si>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</si>
  <si>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</si>
  <si>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</si>
  <si>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</si>
  <si>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</si>
  <si>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</si>
  <si>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</si>
  <si>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</si>
  <si>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</si>
  <si>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</si>
  <si>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</si>
  <si>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</si>
  <si>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</si>
  <si>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</si>
  <si>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</si>
  <si>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</si>
  <si>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</si>
  <si>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</si>
  <si>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</si>
  <si>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</si>
  <si>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</si>
  <si>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</si>
  <si>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</si>
  <si>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</si>
  <si>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</si>
  <si>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</si>
  <si>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</si>
  <si>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</si>
  <si>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</si>
  <si>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</si>
  <si>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</si>
  <si>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</si>
  <si>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</si>
  <si>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</si>
  <si>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</si>
  <si>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</si>
  <si>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</si>
  <si>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</si>
  <si>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</si>
  <si>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</si>
  <si>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</si>
  <si>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</si>
  <si>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</si>
  <si>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</si>
  <si>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</si>
  <si>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</si>
  <si>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</si>
  <si>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</si>
  <si>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</si>
  <si>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</si>
  <si>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</si>
  <si>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</si>
  <si>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</si>
  <si>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</si>
  <si>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</si>
  <si>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</si>
  <si>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</si>
  <si>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</si>
  <si>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</si>
  <si>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</si>
  <si>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</si>
  <si>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</si>
  <si>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</si>
  <si>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</si>
  <si>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</si>
  <si>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</si>
  <si>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</si>
  <si>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</si>
  <si>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</si>
  <si>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</si>
  <si>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</si>
  <si>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</si>
  <si>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</si>
  <si>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</si>
  <si>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</si>
  <si>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</si>
  <si>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</si>
  <si>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</si>
  <si>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</si>
  <si>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</si>
  <si>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</si>
  <si>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</si>
  <si>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</si>
  <si>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</si>
  <si>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</si>
  <si>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</si>
  <si>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</si>
  <si>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</si>
  <si>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</si>
  <si>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</si>
  <si>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</si>
  <si>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</si>
  <si>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</si>
  <si>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</si>
  <si>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</si>
  <si>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</si>
  <si>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</si>
  <si>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</si>
  <si>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</si>
  <si>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</si>
  <si>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</si>
  <si>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</si>
  <si>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</si>
  <si>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</si>
  <si>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</si>
  <si>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</si>
  <si>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</si>
  <si>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</si>
  <si>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</si>
  <si>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</si>
  <si>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</si>
  <si>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</si>
  <si>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</si>
  <si>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</si>
  <si>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</si>
  <si>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</si>
  <si>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</si>
  <si>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</si>
  <si>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</si>
  <si>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</si>
  <si>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</si>
  <si>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</si>
  <si>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</si>
  <si>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</si>
  <si>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</si>
  <si>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</si>
  <si>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</si>
  <si>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</si>
  <si>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</si>
  <si>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</si>
  <si>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</si>
  <si>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</si>
  <si>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</si>
  <si>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</si>
  <si>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</si>
  <si>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</si>
  <si>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</si>
  <si>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</si>
  <si>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</si>
  <si>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</si>
  <si>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</si>
  <si>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</si>
  <si>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</si>
  <si>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</si>
  <si>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</si>
  <si>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</si>
  <si>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</si>
  <si>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</si>
  <si>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</si>
  <si>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</si>
  <si>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</si>
  <si>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</si>
  <si>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</si>
  <si>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</si>
  <si>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</si>
  <si>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</si>
  <si>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</si>
  <si>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</si>
  <si>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</si>
  <si>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</si>
  <si>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</si>
  <si>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</si>
  <si>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</si>
  <si>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</si>
  <si>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</si>
  <si>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</si>
  <si>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</si>
  <si>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</si>
  <si>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</si>
  <si>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</si>
  <si>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</si>
  <si>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</si>
  <si>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</si>
  <si>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</si>
  <si>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</si>
  <si>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</si>
  <si>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</si>
  <si>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</si>
  <si>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</si>
  <si>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</si>
  <si>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</si>
  <si>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</si>
  <si>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</si>
  <si>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</si>
  <si>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</si>
  <si>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</si>
  <si>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</si>
  <si>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</si>
  <si>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</si>
  <si>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</si>
  <si>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</si>
  <si>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</si>
  <si>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</si>
  <si>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</si>
  <si>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</si>
  <si>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</si>
  <si>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</si>
  <si>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</si>
  <si>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</si>
  <si>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</si>
  <si>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</si>
  <si>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</si>
  <si>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</si>
  <si>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</si>
  <si>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</si>
  <si>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</si>
  <si>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</si>
  <si>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</si>
  <si>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</si>
  <si>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</si>
  <si>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</si>
  <si>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</si>
  <si>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</si>
  <si>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</si>
  <si>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</si>
  <si>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</si>
  <si>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</si>
  <si>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</si>
  <si>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</si>
  <si>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</si>
  <si>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</si>
  <si>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</si>
  <si>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</si>
  <si>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</si>
  <si>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</si>
  <si>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</si>
  <si>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</si>
  <si>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</si>
  <si>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</si>
  <si>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</si>
  <si>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</si>
  <si>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</si>
  <si>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</si>
  <si>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</si>
  <si>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</si>
  <si>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</si>
  <si>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</si>
  <si>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</si>
  <si>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</si>
  <si>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</si>
  <si>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</si>
  <si>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</si>
  <si>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</si>
  <si>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</si>
  <si>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</si>
  <si>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</si>
  <si>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</si>
  <si>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</si>
  <si>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</si>
  <si>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</si>
  <si>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</si>
  <si>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</si>
  <si>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</si>
  <si>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</si>
  <si>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</si>
  <si>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</si>
  <si>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</si>
  <si>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</si>
  <si>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</si>
  <si>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</si>
  <si>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</si>
  <si>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</si>
  <si>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</si>
  <si>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</si>
  <si>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</si>
  <si>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</si>
  <si>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</si>
  <si>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</si>
  <si>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</si>
  <si>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</si>
  <si>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</si>
  <si>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</si>
  <si>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</si>
  <si>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</si>
  <si>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</si>
  <si>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</si>
  <si>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</si>
  <si>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</si>
  <si>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</si>
  <si>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</si>
  <si>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</si>
  <si>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</si>
  <si>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</si>
  <si>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</si>
  <si>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</si>
  <si>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</si>
  <si>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</si>
  <si>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</si>
  <si>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</si>
  <si>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</si>
  <si>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</si>
  <si>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</si>
  <si>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</si>
  <si>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</si>
  <si>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</si>
  <si>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</si>
  <si>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</si>
  <si>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</si>
  <si>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</si>
  <si>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</si>
  <si>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</si>
  <si>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</si>
  <si>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</si>
  <si>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</si>
  <si>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</si>
  <si>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</si>
  <si>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</si>
  <si>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</si>
  <si>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</si>
  <si>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</si>
  <si>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</si>
  <si>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</si>
  <si>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</si>
  <si>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</si>
  <si>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</si>
  <si>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</si>
  <si>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</si>
  <si>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</si>
  <si>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</si>
  <si>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</si>
  <si>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</si>
  <si>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</si>
  <si>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</si>
  <si>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</si>
  <si>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</si>
  <si>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</si>
  <si>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</si>
  <si>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</si>
  <si>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</si>
  <si>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</si>
  <si>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</si>
  <si>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</si>
  <si>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</si>
  <si>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</si>
  <si>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</si>
  <si>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</si>
  <si>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</si>
  <si>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</si>
  <si>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</si>
  <si>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</si>
  <si>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</si>
  <si>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</si>
  <si>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</si>
  <si>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</si>
  <si>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</si>
  <si>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</si>
  <si>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</si>
  <si>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</si>
  <si>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</si>
  <si>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</si>
  <si>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</si>
  <si>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</si>
  <si>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</si>
  <si>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</si>
  <si>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</si>
  <si>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</si>
  <si>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</si>
  <si>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</si>
  <si>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</si>
  <si>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</si>
  <si>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</si>
  <si>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</si>
  <si>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</si>
  <si>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</si>
  <si>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</si>
  <si>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</si>
  <si>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</si>
  <si>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</si>
  <si>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</si>
  <si>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</si>
  <si>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</si>
  <si>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</si>
  <si>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</si>
  <si>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</si>
  <si>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</si>
  <si>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</si>
  <si>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</si>
  <si>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</si>
  <si>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</si>
  <si>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</si>
  <si>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</si>
  <si>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</si>
  <si>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</si>
  <si>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</si>
  <si>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</si>
  <si>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</si>
  <si>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</si>
  <si>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</si>
  <si>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</si>
  <si>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</si>
  <si>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</si>
  <si>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</si>
  <si>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</si>
  <si>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</si>
  <si>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</si>
  <si>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</si>
  <si>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</si>
  <si>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</si>
  <si>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</si>
  <si>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</si>
  <si>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</si>
  <si>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</si>
  <si>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</si>
  <si>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</si>
  <si>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</si>
  <si>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</si>
  <si>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</si>
  <si>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</si>
  <si>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</si>
  <si>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</si>
  <si>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</si>
  <si>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</si>
  <si>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</si>
  <si>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</si>
  <si>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</si>
  <si>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</si>
  <si>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</si>
  <si>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</si>
  <si>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</si>
  <si>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</si>
  <si>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</si>
  <si>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</si>
  <si>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</si>
  <si>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</si>
  <si>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</si>
  <si>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</si>
  <si>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</si>
  <si>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</si>
  <si>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</si>
  <si>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</si>
  <si>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</si>
  <si>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</si>
  <si>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</si>
  <si>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</si>
  <si>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</si>
  <si>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</si>
  <si>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</si>
  <si>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</si>
  <si>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</si>
  <si>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</si>
  <si>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</si>
  <si>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</si>
  <si>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</si>
  <si>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</si>
  <si>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</si>
  <si>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</si>
  <si>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</si>
  <si>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</si>
  <si>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</si>
  <si>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</si>
  <si>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</si>
  <si>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</si>
  <si>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</si>
  <si>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</si>
  <si>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</si>
  <si>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</si>
  <si>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</si>
  <si>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</si>
  <si>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</si>
  <si>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</si>
  <si>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</si>
  <si>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</si>
  <si>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</si>
  <si>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</si>
  <si>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</si>
  <si>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</si>
  <si>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</si>
  <si>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</si>
  <si>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</si>
  <si>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</si>
  <si>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</si>
  <si>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</si>
  <si>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</si>
  <si>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</si>
  <si>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</si>
  <si>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</si>
  <si>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</si>
  <si>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</si>
  <si>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</si>
  <si>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</si>
  <si>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</si>
  <si>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</si>
  <si>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</si>
  <si>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</si>
  <si>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</si>
  <si>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</si>
  <si>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</si>
  <si>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</si>
  <si>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</si>
  <si>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</si>
  <si>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</si>
  <si>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</si>
  <si>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</si>
  <si>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</si>
  <si>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</si>
  <si>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</si>
  <si>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</si>
  <si>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</si>
  <si>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</si>
  <si>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</si>
  <si>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</si>
  <si>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</si>
  <si>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</si>
  <si>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</si>
  <si>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</si>
  <si>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</si>
  <si>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</si>
  <si>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</si>
  <si>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</si>
  <si>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</si>
  <si>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</si>
  <si>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</si>
  <si>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</si>
  <si>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</si>
  <si>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</si>
  <si>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</si>
  <si>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</si>
  <si>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</si>
  <si>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</si>
  <si>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</si>
  <si>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</si>
  <si>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</si>
  <si>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</si>
  <si>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</si>
  <si>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</si>
  <si>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</si>
  <si>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</si>
  <si>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</si>
  <si>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</si>
  <si>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</si>
  <si>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</si>
  <si>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</si>
  <si>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</si>
  <si>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</si>
  <si>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</si>
  <si>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</si>
  <si>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</si>
  <si>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</si>
  <si>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</si>
  <si>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</si>
  <si>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</si>
  <si>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</si>
  <si>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</si>
  <si>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</si>
  <si>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</si>
  <si>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</si>
  <si>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</si>
  <si>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</si>
  <si>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</si>
  <si>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</si>
  <si>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</si>
  <si>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</si>
  <si>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</si>
  <si>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</si>
  <si>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</si>
  <si>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</si>
  <si>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</si>
  <si>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</si>
  <si>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</si>
  <si>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</si>
  <si>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</si>
  <si>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</si>
  <si>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</si>
  <si>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</si>
  <si>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</si>
  <si>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</si>
  <si>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</si>
  <si>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</si>
  <si>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</si>
  <si>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</si>
  <si>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</si>
  <si>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</si>
  <si>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</si>
  <si>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</si>
  <si>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</si>
  <si>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</si>
  <si>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</si>
  <si>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</si>
  <si>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</si>
  <si>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</si>
  <si>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</si>
  <si>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</si>
  <si>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</si>
  <si>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</si>
  <si>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</si>
  <si>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</si>
  <si>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</si>
  <si>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</si>
  <si>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</si>
  <si>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</si>
  <si>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</si>
  <si>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</si>
  <si>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</si>
  <si>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</si>
  <si>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</si>
  <si>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</si>
  <si>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</si>
  <si>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</si>
  <si>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</si>
  <si>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</si>
  <si>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</si>
  <si>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</si>
  <si>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</si>
  <si>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</si>
  <si>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</si>
  <si>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</si>
  <si>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</si>
  <si>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</si>
  <si>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</si>
  <si>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</si>
  <si>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</si>
  <si>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</si>
  <si>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</si>
  <si>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</si>
  <si>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</si>
  <si>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</si>
  <si>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</si>
  <si>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</si>
  <si>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</si>
  <si>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</si>
  <si>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</si>
  <si>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</si>
  <si>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</si>
  <si>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</si>
  <si>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</si>
  <si>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</si>
  <si>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</si>
  <si>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</si>
  <si>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</si>
  <si>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</si>
  <si>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</si>
  <si>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</si>
  <si>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</si>
  <si>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</si>
  <si>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</si>
  <si>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</si>
  <si>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</si>
  <si>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</si>
  <si>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</si>
  <si>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</si>
  <si>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</si>
  <si>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</si>
  <si>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</si>
  <si>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</si>
  <si>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</si>
  <si>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</si>
  <si>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</si>
  <si>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</si>
  <si>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</si>
  <si>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</si>
  <si>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</si>
  <si>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</si>
  <si>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</si>
  <si>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</si>
  <si>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</si>
  <si>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</si>
  <si>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</si>
  <si>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</si>
  <si>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</si>
  <si>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</si>
  <si>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</si>
  <si>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</si>
  <si>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</si>
  <si>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</si>
  <si>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</si>
  <si>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</si>
  <si>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</si>
  <si>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</si>
  <si>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</si>
  <si>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</si>
  <si>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</si>
  <si>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</si>
  <si>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</si>
  <si>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</si>
  <si>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</si>
  <si>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</si>
  <si>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</si>
  <si>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</si>
  <si>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</si>
  <si>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</si>
  <si>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</si>
  <si>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</si>
  <si>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</si>
  <si>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</si>
  <si>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</si>
  <si>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</si>
  <si>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</si>
  <si>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</si>
  <si>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</si>
  <si>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</si>
  <si>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</si>
  <si>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</si>
  <si>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</si>
  <si>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</si>
  <si>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</si>
  <si>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</si>
  <si>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</si>
  <si>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</si>
  <si>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</si>
  <si>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</si>
  <si>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</si>
  <si>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</si>
  <si>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</si>
  <si>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</si>
  <si>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</si>
  <si>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</si>
  <si>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</si>
  <si>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</si>
  <si>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</si>
  <si>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</si>
  <si>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</si>
  <si>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</si>
  <si>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</si>
  <si>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</si>
  <si>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</si>
  <si>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</si>
  <si>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</si>
  <si>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</si>
  <si>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</si>
  <si>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</si>
  <si>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</si>
  <si>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</si>
  <si>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</si>
  <si>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</si>
  <si>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</si>
  <si>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</si>
  <si>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</si>
  <si>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</si>
  <si>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</si>
  <si>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</si>
  <si>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</si>
  <si>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</si>
  <si>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</si>
  <si>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</si>
  <si>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</si>
  <si>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</si>
  <si>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</si>
  <si>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</si>
  <si>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</si>
  <si>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</si>
  <si>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</si>
  <si>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</si>
  <si>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</si>
  <si>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</si>
  <si>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</si>
  <si>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</si>
  <si>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</si>
  <si>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</si>
  <si>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</si>
  <si>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</si>
  <si>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</si>
  <si>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</si>
  <si>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</si>
  <si>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</si>
  <si>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</si>
  <si>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</si>
  <si>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</si>
  <si>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</si>
  <si>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</si>
  <si>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</si>
  <si>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</si>
  <si>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</si>
  <si>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</si>
  <si>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</si>
  <si>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</si>
  <si>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</si>
  <si>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</si>
  <si>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</si>
  <si>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</si>
  <si>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</si>
  <si>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</si>
  <si>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</si>
  <si>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</si>
  <si>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</si>
  <si>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</si>
  <si>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</si>
  <si>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</si>
  <si>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</si>
  <si>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</si>
  <si>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</si>
  <si>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</si>
  <si>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</si>
  <si>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</si>
  <si>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</si>
  <si>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</si>
  <si>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</si>
  <si>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</si>
  <si>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</si>
  <si>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</si>
  <si>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</si>
  <si>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</si>
  <si>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</si>
  <si>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</si>
  <si>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</si>
  <si>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</si>
  <si>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</si>
  <si>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</si>
  <si>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</si>
  <si>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</si>
  <si>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</si>
  <si>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</si>
  <si>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</si>
  <si>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</si>
  <si>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</si>
  <si>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</si>
  <si>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</si>
  <si>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</si>
  <si>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</si>
  <si>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</si>
  <si>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</si>
  <si>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</si>
  <si>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</si>
  <si>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</si>
  <si>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</si>
  <si>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</si>
  <si>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</si>
  <si>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</si>
  <si>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</si>
  <si>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</si>
  <si>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</si>
  <si>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</si>
  <si>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</si>
  <si>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</si>
  <si>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</si>
  <si>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</si>
  <si>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</si>
  <si>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</si>
  <si>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</si>
  <si>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</si>
  <si>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</si>
  <si>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</si>
  <si>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</si>
  <si>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</si>
  <si>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</si>
  <si>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</si>
  <si>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</si>
  <si>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</si>
  <si>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</si>
  <si>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</si>
  <si>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</si>
  <si>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</si>
  <si>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</si>
  <si>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</si>
  <si>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</si>
  <si>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</si>
  <si>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</si>
  <si>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</si>
  <si>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</si>
  <si>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</si>
  <si>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</si>
  <si>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</si>
  <si>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</si>
  <si>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</si>
  <si>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</si>
  <si>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</si>
  <si>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</si>
  <si>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</si>
  <si>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</si>
  <si>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</si>
  <si>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</si>
  <si>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</si>
  <si>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</si>
  <si>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</si>
  <si>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</si>
  <si>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</si>
  <si>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</si>
  <si>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</si>
  <si>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</si>
  <si>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</si>
  <si>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</si>
  <si>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</si>
  <si>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</si>
  <si>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</si>
  <si>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</si>
  <si>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</si>
  <si>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</si>
  <si>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</si>
  <si>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</si>
  <si>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</si>
  <si>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</si>
  <si>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</si>
  <si>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</si>
  <si>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</si>
  <si>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</si>
  <si>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</si>
  <si>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</si>
  <si>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</si>
  <si>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</si>
  <si>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</si>
  <si>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</si>
  <si>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</si>
  <si>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</si>
  <si>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</si>
  <si>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</si>
  <si>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</si>
  <si>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</si>
  <si>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</si>
  <si>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</si>
  <si>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</si>
  <si>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</si>
  <si>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</si>
  <si>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</si>
  <si>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</si>
  <si>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</si>
  <si>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</si>
  <si>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</si>
  <si>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</si>
  <si>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</si>
  <si>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</si>
  <si>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</si>
  <si>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</si>
  <si>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</si>
  <si>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</si>
  <si>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</si>
  <si>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</si>
  <si>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</si>
  <si>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</si>
  <si>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</si>
  <si>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</si>
  <si>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</si>
  <si>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</si>
  <si>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</si>
  <si>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</si>
  <si>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</si>
  <si>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</si>
  <si>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</si>
  <si>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</si>
  <si>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</si>
  <si>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</si>
  <si>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</si>
  <si>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</si>
  <si>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</si>
  <si>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</si>
  <si>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</si>
  <si>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</si>
  <si>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</si>
  <si>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</si>
  <si>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</si>
  <si>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</si>
  <si>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</si>
  <si>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</si>
  <si>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</si>
  <si>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</si>
  <si>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</si>
  <si>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</si>
  <si>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</si>
  <si>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</si>
  <si>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</si>
  <si>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</si>
  <si>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</si>
  <si>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</si>
  <si>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</si>
  <si>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</si>
  <si>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</si>
  <si>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</si>
  <si>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</si>
  <si>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</si>
  <si>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</si>
  <si>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</si>
  <si>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</si>
  <si>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</si>
  <si>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</si>
  <si>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</si>
  <si>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</si>
  <si>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</si>
  <si>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</si>
  <si>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</si>
  <si>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</si>
  <si>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</si>
  <si>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</si>
  <si>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</si>
  <si>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</si>
  <si>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</si>
  <si>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</si>
  <si>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</si>
  <si>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</si>
  <si>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</si>
  <si>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</si>
  <si>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</si>
  <si>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</si>
  <si>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</si>
  <si>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</si>
  <si>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</si>
  <si>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</si>
  <si>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</si>
  <si>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</si>
  <si>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</si>
  <si>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</si>
  <si>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</si>
  <si>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</si>
  <si>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</si>
  <si>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</si>
  <si>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</si>
  <si>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</si>
  <si>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</si>
  <si>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</si>
  <si>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</si>
  <si>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</si>
  <si>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</si>
  <si>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</si>
  <si>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</si>
  <si>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</si>
  <si>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</si>
  <si>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</si>
  <si>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</si>
  <si>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</si>
  <si>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</si>
  <si>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</si>
  <si>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</si>
  <si>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</si>
  <si>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</si>
  <si>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</si>
  <si>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</si>
  <si>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</si>
  <si>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</si>
  <si>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</si>
  <si>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</si>
  <si>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</si>
  <si>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</si>
  <si>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</si>
  <si>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</si>
  <si>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</si>
  <si>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</si>
  <si>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</si>
  <si>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</si>
  <si>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</si>
  <si>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</si>
  <si>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</si>
  <si>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</si>
  <si>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</si>
  <si>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</si>
  <si>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</si>
  <si>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</si>
  <si>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</si>
  <si>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</si>
  <si>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</si>
  <si>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</si>
  <si>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</si>
  <si>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</si>
  <si>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</si>
  <si>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</si>
  <si>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</si>
  <si>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</si>
  <si>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</si>
  <si>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</si>
  <si>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</si>
  <si>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</si>
  <si>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</si>
  <si>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</si>
  <si>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</si>
  <si>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</si>
  <si>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</si>
  <si>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</si>
  <si>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</si>
  <si>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</si>
  <si>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</si>
  <si>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</si>
  <si>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</si>
  <si>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</si>
  <si>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</si>
  <si>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</si>
  <si>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</si>
  <si>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</si>
  <si>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</si>
  <si>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</si>
  <si>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</si>
  <si>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</si>
  <si>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</si>
  <si>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</si>
  <si>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</si>
  <si>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</si>
  <si>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</si>
  <si>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</si>
  <si>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</si>
  <si>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</si>
  <si>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</si>
  <si>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</si>
  <si>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</si>
  <si>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</si>
  <si>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</si>
  <si>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</si>
  <si>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</si>
  <si>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</si>
  <si>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</si>
  <si>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</si>
  <si>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</si>
  <si>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</si>
  <si>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</si>
  <si>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</si>
  <si>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</si>
  <si>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</si>
  <si>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</si>
  <si>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</si>
  <si>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</si>
  <si>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</si>
  <si>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</si>
  <si>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</si>
  <si>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</si>
  <si>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</si>
  <si>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</si>
  <si>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</si>
  <si>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</si>
  <si>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</si>
  <si>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</si>
  <si>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</si>
  <si>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</si>
  <si>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</si>
  <si>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</si>
  <si>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</si>
  <si>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</si>
  <si>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</si>
  <si>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</si>
  <si>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</si>
  <si>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</si>
  <si>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</si>
  <si>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</si>
  <si>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</si>
  <si>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</si>
  <si>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</si>
  <si>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</si>
  <si>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</si>
  <si>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</si>
  <si>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</si>
  <si>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</si>
  <si>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</si>
  <si>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</si>
  <si>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</si>
  <si>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</si>
  <si>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</si>
  <si>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</si>
  <si>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</si>
  <si>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</si>
  <si>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</si>
  <si>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</si>
  <si>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</si>
  <si>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</si>
  <si>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</si>
  <si>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</si>
  <si>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</si>
  <si>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</si>
  <si>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</si>
  <si>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</si>
  <si>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</si>
  <si>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</si>
  <si>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</si>
  <si>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</si>
  <si>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</si>
  <si>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</si>
  <si>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</si>
  <si>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</si>
  <si>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</si>
  <si>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</si>
  <si>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</si>
  <si>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</si>
  <si>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</si>
  <si>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</si>
  <si>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</si>
  <si>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</si>
  <si>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</si>
  <si>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</si>
  <si>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</si>
  <si>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</si>
  <si>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</si>
  <si>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</si>
  <si>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</si>
  <si>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</si>
  <si>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</si>
  <si>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</si>
  <si>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</si>
  <si>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</si>
  <si>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</si>
  <si>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</si>
  <si>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</si>
  <si>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</si>
  <si>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</si>
  <si>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</si>
  <si>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</si>
  <si>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</si>
  <si>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</si>
  <si>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</si>
  <si>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</si>
  <si>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</si>
  <si>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</si>
  <si>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</si>
  <si>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</si>
  <si>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</si>
  <si>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</si>
  <si>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</si>
  <si>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</si>
  <si>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</si>
  <si>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</si>
  <si>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</si>
  <si>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</si>
  <si>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</si>
  <si>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</si>
  <si>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</si>
  <si>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</si>
  <si>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</si>
  <si>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</si>
  <si>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</si>
  <si>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</si>
  <si>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</si>
  <si>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</si>
  <si>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</si>
  <si>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</si>
  <si>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</si>
  <si>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</si>
  <si>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</si>
  <si>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</si>
  <si>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</si>
  <si>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</si>
  <si>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</si>
  <si>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</si>
  <si>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</si>
  <si>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</si>
  <si>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</si>
  <si>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</si>
  <si>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</si>
  <si>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</si>
  <si>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</si>
  <si>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</si>
  <si>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</si>
  <si>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</si>
  <si>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</si>
  <si>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</si>
  <si>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</si>
  <si>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</si>
  <si>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</si>
  <si>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</si>
  <si>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</si>
  <si>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</si>
  <si>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</si>
  <si>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</si>
  <si>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</si>
  <si>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</si>
  <si>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</si>
  <si>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</si>
  <si>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</si>
  <si>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</si>
  <si>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</si>
  <si>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</si>
  <si>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</si>
  <si>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</si>
  <si>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</si>
  <si>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</si>
  <si>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</si>
  <si>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</si>
  <si>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</si>
  <si>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</si>
  <si>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</si>
  <si>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</si>
  <si>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</si>
  <si>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</si>
  <si>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</si>
  <si>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</si>
  <si>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</si>
  <si>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</si>
  <si>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</si>
  <si>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</si>
  <si>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</si>
  <si>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</si>
  <si>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</si>
  <si>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</si>
  <si>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</si>
  <si>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</si>
  <si>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</si>
  <si>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</si>
  <si>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</si>
  <si>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</si>
  <si>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</si>
  <si>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</si>
  <si>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</si>
  <si>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</si>
  <si>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</si>
  <si>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</si>
  <si>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</si>
  <si>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</si>
  <si>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</si>
  <si>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</si>
  <si>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</si>
  <si>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</si>
  <si>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</si>
  <si>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</si>
  <si>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</si>
  <si>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</si>
  <si>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</si>
  <si>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</si>
  <si>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</si>
  <si>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</si>
  <si>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</si>
  <si>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</si>
  <si>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</si>
  <si>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</si>
  <si>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</si>
  <si>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</si>
  <si>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</si>
  <si>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</si>
  <si>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</si>
  <si>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</si>
  <si>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</si>
  <si>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</si>
  <si>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</si>
  <si>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</si>
  <si>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</si>
  <si>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</si>
  <si>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</si>
  <si>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</si>
  <si>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</si>
  <si>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</si>
  <si>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</si>
  <si>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</si>
  <si>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</si>
  <si>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</si>
  <si>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</si>
  <si>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</si>
  <si>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</si>
  <si>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</si>
  <si>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</si>
  <si>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</si>
  <si>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</si>
  <si>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</si>
  <si>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</si>
  <si>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</si>
  <si>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</si>
  <si>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</si>
  <si>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</si>
  <si>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</si>
  <si>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</si>
  <si>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</si>
  <si>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</si>
  <si>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</si>
  <si>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</si>
  <si>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</si>
  <si>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</si>
  <si>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</si>
  <si>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</si>
  <si>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</si>
  <si>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</si>
  <si>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</si>
  <si>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</si>
  <si>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</si>
  <si>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</si>
  <si>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</si>
  <si>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</si>
  <si>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</si>
  <si>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</si>
  <si>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</si>
  <si>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</si>
  <si>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</si>
  <si>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</si>
  <si>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</si>
  <si>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</si>
  <si>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</si>
  <si>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</si>
  <si>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</si>
  <si>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</si>
  <si>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</si>
  <si>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</si>
  <si>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</si>
  <si>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</si>
  <si>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</si>
  <si>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</si>
  <si>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</si>
  <si>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</si>
  <si>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</si>
  <si>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</si>
  <si>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</si>
  <si>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</si>
  <si>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</si>
  <si>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</si>
  <si>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</si>
  <si>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</si>
  <si>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</si>
  <si>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</si>
  <si>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</si>
  <si>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</si>
  <si>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</si>
  <si>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</si>
  <si>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</si>
  <si>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</si>
  <si>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</si>
  <si>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</si>
  <si>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</si>
  <si>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</si>
  <si>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</si>
  <si>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</si>
  <si>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</si>
  <si>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</si>
  <si>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</si>
  <si>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</si>
  <si>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</si>
  <si>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</si>
  <si>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</si>
  <si>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</si>
  <si>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</si>
  <si>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</si>
  <si>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</si>
  <si>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</si>
  <si>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</si>
  <si>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</si>
  <si>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</si>
  <si>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</si>
  <si>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</si>
  <si>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</si>
  <si>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</si>
  <si>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</si>
  <si>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</si>
  <si>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</si>
  <si>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</si>
  <si>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</si>
  <si>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</si>
  <si>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</si>
  <si>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</si>
  <si>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</si>
  <si>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</si>
  <si>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</si>
  <si>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</si>
  <si>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</si>
  <si>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</si>
  <si>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</si>
  <si>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</si>
  <si>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</si>
  <si>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</si>
  <si>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</si>
  <si>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</si>
  <si>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</si>
  <si>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</si>
  <si>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</si>
  <si>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</si>
  <si>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</si>
  <si>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</si>
  <si>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</si>
  <si>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</si>
  <si>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</si>
  <si>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</si>
  <si>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</si>
  <si>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</si>
  <si>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</si>
  <si>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</si>
  <si>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</si>
  <si>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</si>
  <si>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</si>
  <si>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</si>
  <si>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</si>
  <si>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</si>
  <si>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</si>
  <si>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</si>
  <si>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</si>
  <si>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</si>
  <si>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</si>
  <si>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</si>
  <si>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</si>
  <si>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</si>
  <si>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</si>
  <si>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</si>
  <si>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</si>
  <si>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</si>
  <si>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</si>
  <si>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</si>
  <si>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</si>
  <si>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</si>
  <si>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</si>
  <si>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</si>
  <si>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</si>
  <si>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</si>
  <si>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</si>
  <si>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</si>
  <si>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</si>
  <si>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</si>
  <si>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</si>
  <si>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</si>
  <si>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</si>
  <si>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</si>
  <si>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</si>
  <si>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</si>
  <si>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</si>
  <si>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</si>
  <si>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</si>
  <si>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</si>
  <si>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</si>
  <si>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</si>
  <si>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</si>
  <si>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</si>
  <si>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</si>
  <si>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</si>
  <si>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</si>
  <si>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</si>
  <si>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</si>
  <si>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</si>
  <si>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</si>
  <si>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</si>
  <si>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</si>
  <si>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</si>
  <si>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</si>
  <si>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</si>
  <si>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</si>
  <si>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</si>
  <si>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</si>
  <si>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</si>
  <si>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</si>
  <si>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</si>
  <si>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</si>
  <si>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</si>
  <si>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</si>
  <si>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</si>
  <si>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</si>
  <si>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</si>
  <si>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</si>
  <si>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</si>
  <si>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</si>
  <si>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</si>
  <si>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</si>
  <si>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</si>
  <si>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</si>
  <si>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</si>
  <si>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</si>
  <si>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</si>
  <si>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</si>
  <si>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</si>
  <si>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</si>
  <si>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</si>
  <si>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</si>
  <si>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</si>
  <si>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</si>
  <si>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</si>
  <si>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</si>
  <si>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</si>
  <si>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</si>
  <si>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</si>
  <si>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</si>
  <si>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</si>
  <si>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</si>
  <si>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</si>
  <si>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</si>
  <si>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</si>
  <si>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</si>
  <si>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</si>
  <si>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</si>
  <si>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</si>
  <si>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</si>
  <si>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</si>
  <si>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</si>
  <si>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</si>
  <si>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</si>
  <si>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</si>
  <si>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</si>
  <si>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</si>
  <si>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</si>
  <si>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</si>
  <si>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</si>
  <si>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</si>
  <si>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</si>
  <si>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</si>
  <si>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</si>
  <si>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</si>
  <si>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</si>
  <si>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</si>
  <si>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</si>
  <si>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</si>
  <si>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</si>
  <si>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</si>
  <si>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</si>
  <si>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</si>
  <si>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</si>
  <si>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</si>
  <si>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</si>
  <si>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</si>
  <si>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</si>
  <si>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</si>
  <si>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</si>
  <si>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</si>
  <si>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</si>
  <si>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</si>
  <si>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</si>
  <si>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</si>
  <si>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</si>
  <si>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</si>
  <si>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</si>
  <si>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</si>
  <si>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</si>
  <si>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</si>
  <si>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</si>
  <si>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</si>
  <si>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</si>
  <si>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</si>
  <si>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</si>
  <si>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</si>
  <si>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</si>
  <si>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</si>
  <si>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</si>
  <si>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</si>
  <si>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</si>
  <si>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</si>
  <si>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</si>
  <si>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</si>
  <si>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</si>
  <si>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</si>
  <si>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</si>
  <si>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</si>
  <si>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</si>
  <si>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</si>
  <si>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</si>
  <si>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</si>
  <si>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</si>
  <si>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</si>
  <si>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</si>
  <si>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</si>
  <si>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</si>
  <si>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</si>
  <si>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</si>
  <si>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</si>
  <si>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</si>
  <si>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</si>
  <si>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</si>
  <si>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</si>
  <si>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</si>
  <si>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</si>
  <si>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</si>
  <si>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</si>
  <si>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</si>
  <si>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</si>
  <si>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</si>
  <si>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</si>
  <si>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</si>
  <si>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</si>
  <si>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</si>
  <si>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</si>
  <si>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</si>
  <si>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</si>
  <si>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</si>
  <si>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</si>
  <si>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</si>
  <si>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</si>
  <si>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</si>
  <si>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</si>
  <si>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</si>
  <si>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</si>
  <si>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</si>
  <si>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</si>
  <si>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</si>
  <si>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</si>
  <si>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</si>
  <si>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</si>
  <si>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</si>
  <si>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</si>
  <si>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</si>
  <si>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</si>
  <si>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</si>
  <si>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</si>
  <si>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</si>
  <si>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</si>
  <si>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</si>
  <si>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</si>
  <si>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</si>
  <si>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</si>
  <si>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</si>
  <si>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</si>
  <si>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</si>
  <si>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</si>
  <si>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</si>
  <si>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</si>
  <si>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</si>
  <si>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</si>
  <si>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</si>
  <si>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</si>
  <si>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</si>
  <si>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</si>
  <si>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</si>
  <si>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</si>
  <si>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</si>
  <si>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</si>
  <si>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</si>
  <si>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</si>
  <si>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</si>
  <si>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</si>
  <si>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</si>
  <si>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</si>
  <si>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</si>
  <si>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</si>
  <si>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</si>
  <si>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</si>
  <si>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</si>
  <si>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</si>
  <si>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</si>
  <si>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</si>
  <si>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</si>
  <si>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</si>
  <si>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</si>
  <si>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</si>
  <si>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</si>
  <si>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</si>
  <si>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</si>
  <si>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</si>
  <si>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</si>
  <si>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</si>
  <si>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</si>
  <si>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</si>
  <si>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</si>
  <si>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</si>
  <si>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</si>
  <si>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</si>
  <si>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</si>
  <si>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</si>
  <si>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</si>
  <si>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</si>
  <si>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</si>
  <si>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</si>
  <si>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</si>
  <si>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</si>
  <si>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</si>
  <si>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</si>
  <si>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</si>
  <si>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</si>
  <si>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</si>
  <si>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</si>
  <si>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</si>
  <si>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</si>
  <si>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</si>
  <si>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</si>
  <si>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</si>
  <si>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</si>
  <si>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</si>
  <si>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</si>
  <si>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</si>
  <si>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</si>
  <si>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</si>
  <si>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</si>
  <si>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</si>
  <si>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</si>
  <si>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</si>
  <si>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</si>
  <si>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</si>
  <si>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</si>
  <si>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</si>
  <si>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</si>
  <si>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</si>
  <si>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</si>
  <si>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</si>
  <si>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</si>
  <si>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</si>
  <si>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</si>
  <si>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</si>
  <si>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</si>
  <si>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</si>
  <si>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</si>
  <si>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</si>
  <si>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</si>
  <si>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</si>
  <si>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</si>
  <si>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</si>
  <si>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</si>
  <si>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</si>
  <si>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</si>
  <si>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</si>
  <si>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</si>
  <si>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</si>
  <si>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</si>
  <si>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</si>
  <si>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</si>
  <si>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</si>
  <si>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</si>
  <si>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</si>
  <si>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</si>
  <si>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</si>
  <si>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</si>
  <si>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</si>
  <si>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</si>
  <si>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</si>
  <si>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</si>
  <si>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</si>
  <si>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</si>
  <si>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</si>
  <si>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</si>
  <si>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</si>
  <si>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</si>
  <si>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</si>
  <si>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</si>
  <si>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</si>
  <si>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</si>
  <si>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</si>
  <si>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</si>
  <si>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</si>
  <si>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</si>
  <si>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</si>
  <si>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</si>
  <si>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</si>
  <si>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</si>
  <si>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</si>
  <si>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</si>
  <si>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</si>
  <si>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</si>
  <si>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</si>
  <si>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</si>
  <si>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</si>
  <si>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</si>
  <si>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</si>
  <si>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</si>
  <si>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</si>
  <si>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</si>
  <si>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</si>
  <si>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</si>
  <si>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</si>
  <si>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</si>
  <si>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</si>
  <si>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</si>
  <si>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</si>
  <si>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</si>
  <si>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</si>
  <si>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</si>
  <si>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</si>
  <si>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</si>
  <si>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</si>
  <si>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</si>
  <si>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</si>
  <si>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</si>
  <si>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</si>
  <si>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</si>
  <si>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</si>
  <si>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</si>
  <si>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</si>
  <si>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</si>
  <si>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</si>
  <si>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</si>
  <si>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</si>
  <si>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</si>
  <si>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</si>
  <si>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</si>
  <si>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</si>
  <si>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</si>
  <si>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</si>
  <si>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</si>
  <si>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</si>
  <si>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</si>
  <si>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</si>
  <si>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</si>
  <si>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</si>
  <si>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</si>
  <si>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</si>
  <si>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</si>
  <si>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</si>
  <si>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</si>
  <si>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</si>
  <si>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</si>
  <si>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</si>
  <si>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</si>
  <si>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</si>
  <si>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</si>
  <si>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</si>
  <si>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</si>
  <si>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</si>
  <si>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</si>
  <si>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</si>
  <si>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</si>
  <si>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</si>
  <si>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</si>
  <si>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</si>
  <si>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</si>
  <si>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</si>
  <si>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</si>
  <si>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</si>
  <si>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</si>
  <si>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</si>
  <si>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</si>
  <si>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</si>
  <si>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</si>
  <si>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</si>
  <si>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</si>
  <si>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</si>
  <si>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</si>
  <si>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</si>
  <si>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</si>
  <si>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</si>
  <si>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</si>
  <si>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</si>
  <si>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</si>
  <si>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</si>
  <si>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</si>
  <si>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</si>
  <si>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</si>
  <si>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</si>
  <si>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</si>
  <si>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</si>
  <si>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</si>
  <si>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</si>
  <si>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</si>
  <si>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</si>
  <si>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</si>
  <si>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</si>
  <si>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</si>
  <si>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</si>
  <si>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</si>
  <si>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</si>
  <si>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</si>
  <si>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</si>
  <si>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</si>
  <si>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</si>
  <si>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</si>
  <si>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</si>
  <si>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</si>
  <si>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</si>
  <si>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</si>
  <si>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</si>
  <si>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</si>
  <si>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</si>
  <si>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</si>
  <si>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</si>
  <si>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</si>
  <si>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</si>
  <si>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</si>
  <si>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</si>
  <si>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</si>
  <si>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</si>
  <si>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</si>
  <si>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</si>
  <si>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</si>
  <si>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</si>
  <si>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</si>
  <si>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</si>
  <si>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</si>
  <si>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</si>
  <si>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</si>
  <si>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</si>
  <si>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</si>
  <si>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</si>
  <si>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</si>
  <si>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</si>
  <si>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</si>
  <si>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</si>
  <si>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</si>
  <si>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</si>
  <si>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</si>
  <si>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</si>
  <si>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</si>
  <si>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</si>
  <si>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</si>
  <si>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</si>
  <si>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</si>
  <si>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</si>
  <si>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</si>
  <si>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</si>
  <si>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</si>
  <si>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</si>
  <si>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</si>
  <si>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</si>
  <si>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</si>
  <si>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</si>
  <si>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</si>
  <si>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</si>
  <si>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</si>
  <si>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</si>
  <si>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</si>
  <si>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</si>
  <si>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</si>
  <si>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</si>
  <si>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</si>
  <si>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</si>
  <si>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</si>
  <si>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</si>
  <si>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</si>
  <si>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</si>
  <si>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</si>
  <si>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</si>
  <si>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</si>
  <si>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</si>
  <si>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</si>
  <si>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</si>
  <si>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</si>
  <si>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</si>
  <si>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</si>
  <si>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</si>
  <si>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</si>
  <si>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</si>
  <si>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</si>
  <si>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</si>
  <si>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</si>
  <si>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</si>
  <si>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</si>
  <si>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</si>
  <si>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</si>
  <si>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</si>
  <si>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</si>
  <si>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</si>
  <si>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</si>
  <si>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</si>
  <si>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</si>
  <si>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</si>
  <si>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</si>
  <si>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</si>
  <si>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</si>
  <si>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</si>
  <si>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</si>
  <si>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</si>
  <si>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</si>
  <si>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</si>
  <si>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</si>
  <si>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</si>
  <si>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</si>
  <si>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</si>
  <si>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</si>
  <si>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</si>
  <si>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</si>
  <si>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</si>
  <si>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</si>
  <si>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</si>
  <si>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</si>
  <si>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</si>
  <si>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</si>
  <si>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</si>
  <si>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</si>
  <si>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</si>
  <si>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</si>
  <si>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</si>
  <si>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</si>
  <si>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</si>
  <si>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</si>
  <si>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</si>
  <si>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</si>
  <si>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</si>
  <si>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</si>
  <si>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</si>
  <si>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</si>
  <si>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</si>
  <si>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</si>
  <si>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</si>
  <si>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</si>
  <si>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</si>
  <si>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</si>
  <si>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</si>
  <si>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</si>
  <si>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</si>
  <si>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</si>
  <si>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</si>
  <si>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</si>
  <si>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</si>
  <si>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</si>
  <si>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</si>
  <si>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</si>
  <si>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</si>
  <si>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</si>
  <si>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</si>
  <si>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</si>
  <si>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</si>
  <si>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</si>
  <si>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</si>
  <si>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</si>
  <si>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</si>
  <si>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</si>
  <si>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</si>
  <si>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</si>
  <si>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</si>
  <si>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</si>
  <si>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</si>
  <si>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</si>
  <si>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</si>
  <si>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</si>
  <si>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</si>
  <si>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</si>
  <si>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</si>
  <si>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</si>
  <si>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</si>
  <si>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</si>
  <si>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</si>
  <si>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</si>
  <si>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</si>
  <si>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</si>
  <si>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</si>
  <si>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</si>
  <si>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</si>
  <si>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</si>
  <si>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</si>
  <si>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</si>
  <si>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</si>
  <si>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</si>
  <si>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</si>
  <si>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</si>
  <si>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</si>
  <si>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</si>
  <si>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</si>
  <si>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</si>
  <si>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</si>
  <si>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</si>
  <si>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</si>
  <si>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</si>
  <si>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</si>
  <si>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</si>
  <si>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</si>
  <si>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</si>
  <si>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</si>
  <si>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</si>
  <si>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</si>
  <si>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</si>
  <si>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</si>
  <si>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</si>
  <si>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</si>
  <si>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</si>
  <si>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</si>
  <si>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</si>
  <si>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</si>
  <si>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</si>
  <si>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</si>
  <si>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</si>
  <si>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</si>
  <si>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</si>
  <si>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</si>
  <si>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</si>
  <si>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</si>
  <si>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</si>
  <si>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</si>
  <si>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</si>
  <si>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</si>
  <si>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</si>
  <si>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</si>
  <si>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</si>
  <si>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</si>
  <si>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</si>
  <si>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</si>
  <si>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</si>
  <si>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</si>
  <si>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</si>
  <si>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</si>
  <si>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</si>
  <si>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</si>
  <si>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</si>
  <si>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</si>
  <si>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</si>
  <si>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</si>
  <si>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</si>
  <si>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</si>
  <si>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</si>
  <si>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</si>
  <si>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</si>
  <si>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</si>
  <si>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</si>
  <si>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</si>
  <si>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</si>
  <si>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</si>
  <si>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</si>
  <si>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</si>
  <si>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</si>
  <si>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</si>
  <si>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</si>
  <si>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</si>
  <si>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</si>
  <si>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</si>
  <si>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</si>
  <si>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</si>
  <si>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</si>
  <si>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</si>
  <si>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</si>
  <si>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</si>
  <si>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</si>
  <si>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</si>
  <si>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</si>
  <si>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</si>
  <si>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</si>
  <si>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</si>
  <si>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</si>
  <si>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</si>
  <si>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</si>
  <si>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</si>
  <si>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</si>
  <si>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</si>
  <si>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</si>
  <si>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</si>
  <si>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</si>
  <si>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</si>
  <si>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</si>
  <si>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</si>
  <si>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</si>
  <si>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</si>
  <si>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</si>
  <si>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</si>
  <si>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</si>
  <si>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</si>
  <si>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</si>
  <si>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</si>
  <si>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</si>
  <si>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</si>
  <si>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</si>
  <si>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</si>
  <si>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</si>
  <si>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</si>
  <si>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</si>
  <si>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</si>
  <si>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</si>
  <si>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</si>
  <si>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</si>
  <si>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</si>
  <si>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</si>
  <si>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</si>
  <si>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</si>
  <si>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</si>
  <si>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</si>
  <si>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</si>
  <si>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</si>
  <si>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</si>
  <si>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</si>
  <si>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</si>
  <si>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</si>
  <si>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</si>
  <si>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</si>
  <si>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</si>
  <si>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</si>
  <si>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</si>
  <si>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</si>
  <si>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</si>
  <si>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</si>
  <si>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</si>
  <si>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</si>
  <si>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</si>
  <si>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</si>
  <si>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</si>
  <si>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</si>
  <si>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</si>
  <si>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</si>
  <si>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</si>
  <si>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</si>
  <si>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</si>
  <si>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</si>
  <si>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</si>
  <si>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</si>
  <si>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</si>
  <si>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</si>
  <si>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</si>
  <si>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</si>
  <si>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</si>
  <si>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</si>
  <si>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</si>
  <si>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</si>
  <si>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</si>
  <si>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</si>
  <si>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</si>
  <si>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</si>
  <si>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</si>
  <si>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</si>
  <si>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</si>
  <si>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</si>
  <si>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</si>
  <si>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</si>
  <si>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</si>
  <si>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</si>
  <si>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</si>
  <si>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</si>
  <si>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</si>
  <si>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</si>
  <si>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</si>
  <si>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</si>
  <si>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</si>
  <si>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</si>
  <si>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</si>
  <si>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</si>
  <si>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</si>
  <si>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</si>
  <si>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</si>
  <si>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</si>
  <si>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</si>
  <si>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</si>
  <si>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</si>
  <si>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</si>
  <si>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</si>
  <si>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</si>
  <si>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</si>
  <si>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</si>
  <si>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</si>
  <si>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</si>
  <si>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</si>
  <si>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</si>
  <si>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</si>
  <si>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</si>
  <si>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</si>
  <si>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</si>
  <si>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</si>
  <si>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</si>
  <si>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</si>
  <si>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</si>
  <si>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</si>
  <si>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</si>
  <si>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</si>
  <si>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</si>
  <si>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</si>
  <si>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</si>
  <si>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</si>
  <si>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</si>
  <si>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</si>
  <si>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</si>
  <si>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</si>
  <si>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</si>
  <si>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</si>
  <si>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</si>
  <si>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</si>
  <si>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</si>
  <si>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</si>
  <si>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</si>
  <si>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</si>
  <si>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</si>
  <si>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</si>
  <si>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</si>
  <si>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</si>
  <si>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</si>
  <si>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</si>
  <si>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</si>
  <si>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</si>
  <si>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</si>
  <si>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</si>
  <si>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</si>
  <si>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</si>
  <si>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</si>
  <si>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</si>
  <si>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</si>
  <si>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</si>
  <si>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</si>
  <si>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</si>
  <si>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</si>
  <si>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</si>
  <si>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</si>
  <si>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</si>
  <si>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</si>
  <si>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</si>
  <si>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</si>
  <si>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</si>
  <si>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</si>
  <si>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</si>
  <si>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</si>
  <si>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</si>
  <si>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</si>
  <si>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</si>
  <si>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</si>
  <si>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</si>
  <si>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</si>
  <si>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</si>
  <si>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</si>
  <si>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</si>
  <si>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</si>
  <si>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</si>
  <si>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</si>
  <si>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</si>
  <si>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</si>
  <si>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</si>
  <si>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</si>
  <si>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</si>
  <si>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</si>
  <si>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</si>
  <si>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</si>
  <si>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</si>
  <si>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</si>
  <si>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</si>
  <si>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</si>
  <si>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</si>
  <si>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</si>
  <si>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</si>
  <si>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</si>
  <si>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</si>
  <si>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</si>
  <si>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</si>
  <si>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</si>
  <si>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</si>
  <si>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</si>
  <si>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</si>
  <si>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</si>
  <si>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</si>
  <si>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</si>
  <si>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</si>
  <si>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</si>
  <si>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</si>
  <si>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</si>
  <si>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</si>
  <si>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</si>
  <si>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</si>
  <si>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</si>
  <si>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</si>
  <si>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</si>
  <si>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</si>
  <si>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</si>
  <si>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</si>
  <si>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</si>
  <si>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</si>
  <si>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</si>
  <si>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</si>
  <si>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</si>
  <si>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</si>
  <si>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</si>
  <si>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</si>
  <si>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</si>
  <si>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</si>
  <si>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</si>
  <si>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</si>
  <si>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</si>
  <si>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</si>
  <si>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</si>
  <si>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</si>
  <si>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</si>
  <si>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</si>
  <si>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</si>
  <si>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</si>
  <si>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</si>
  <si>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</si>
  <si>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</si>
  <si>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</si>
  <si>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</si>
  <si>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</si>
  <si>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</si>
  <si>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</si>
  <si>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</si>
  <si>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</si>
  <si>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</si>
  <si>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</si>
  <si>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</si>
  <si>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</si>
  <si>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</si>
  <si>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</si>
  <si>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</si>
  <si>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</si>
  <si>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</si>
  <si>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</si>
  <si>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</si>
  <si>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</si>
  <si>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</si>
  <si>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</si>
  <si>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</si>
  <si>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</si>
  <si>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</si>
  <si>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</si>
  <si>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</si>
  <si>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</si>
  <si>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</si>
  <si>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</si>
  <si>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</si>
  <si>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</si>
  <si>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</si>
  <si>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</si>
  <si>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</si>
  <si>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</si>
  <si>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</si>
  <si>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</si>
  <si>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</si>
  <si>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</si>
  <si>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</si>
  <si>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</si>
  <si>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</si>
  <si>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</si>
  <si>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</si>
  <si>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</si>
  <si>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</si>
  <si>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</si>
  <si>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</si>
  <si>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</si>
  <si>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</si>
  <si>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</si>
  <si>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</si>
  <si>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</si>
  <si>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</si>
  <si>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</si>
  <si>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</si>
  <si>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</si>
  <si>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</si>
  <si>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</si>
  <si>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</si>
  <si>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</si>
  <si>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</si>
  <si>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</si>
  <si>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</si>
  <si>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</si>
  <si>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</si>
  <si>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</si>
  <si>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</si>
  <si>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</si>
  <si>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</si>
  <si>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</si>
  <si>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</si>
  <si>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</si>
  <si>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</si>
  <si>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</si>
  <si>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</si>
  <si>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</si>
  <si>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</si>
  <si>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</si>
  <si>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</si>
  <si>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</si>
  <si>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</si>
  <si>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</si>
  <si>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</si>
  <si>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</si>
  <si>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</si>
  <si>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</si>
  <si>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</si>
  <si>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</si>
  <si>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</si>
  <si>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</si>
  <si>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</si>
  <si>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</si>
  <si>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</si>
  <si>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</si>
  <si>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</si>
  <si>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</si>
  <si>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</si>
  <si>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</si>
  <si>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</si>
  <si>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</si>
  <si>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</si>
  <si>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</si>
  <si>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</si>
  <si>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</si>
  <si>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</si>
  <si>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</si>
  <si>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</si>
  <si>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</si>
  <si>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</si>
  <si>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</si>
  <si>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</si>
  <si>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</si>
  <si>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</si>
  <si>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</si>
  <si>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</si>
  <si>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</si>
  <si>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</si>
  <si>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</si>
  <si>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</si>
  <si>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</si>
  <si>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</si>
  <si>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</si>
  <si>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</si>
  <si>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</si>
  <si>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</si>
  <si>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</si>
  <si>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</si>
  <si>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</si>
  <si>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</si>
  <si>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</si>
  <si>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</si>
  <si>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</si>
  <si>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</si>
  <si>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</si>
  <si>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</si>
  <si>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</si>
  <si>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</si>
  <si>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</si>
  <si>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</si>
  <si>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</si>
  <si>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</si>
  <si>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</si>
  <si>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</si>
  <si>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</si>
  <si>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</si>
  <si>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</si>
  <si>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</si>
  <si>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</si>
  <si>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</si>
  <si>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</si>
  <si>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</si>
  <si>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</si>
  <si>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</si>
  <si>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</si>
  <si>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</si>
  <si>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</si>
  <si>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</si>
  <si>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</si>
  <si>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</si>
  <si>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</si>
  <si>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</si>
  <si>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</si>
  <si>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</si>
  <si>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</si>
  <si>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</si>
  <si>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</si>
  <si>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</si>
  <si>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</si>
  <si>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</si>
  <si>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</si>
  <si>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</si>
  <si>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</si>
  <si>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</si>
  <si>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</si>
  <si>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</si>
  <si>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</si>
  <si>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</si>
  <si>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</si>
  <si>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</si>
  <si>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</si>
  <si>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</si>
  <si>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</si>
  <si>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</si>
  <si>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</si>
  <si>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</si>
  <si>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</si>
  <si>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</si>
  <si>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</si>
  <si>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</si>
  <si>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</si>
  <si>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</si>
  <si>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</si>
  <si>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</si>
  <si>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</si>
  <si>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</si>
  <si>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</si>
  <si>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</si>
  <si>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</si>
  <si>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</si>
  <si>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</si>
  <si>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</si>
  <si>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</si>
  <si>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</si>
  <si>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</si>
  <si>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</si>
  <si>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</si>
  <si>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</si>
  <si>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</si>
  <si>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</si>
  <si>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</si>
  <si>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</si>
  <si>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</si>
  <si>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</si>
  <si>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</si>
  <si>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</si>
  <si>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</si>
  <si>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</si>
  <si>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</si>
  <si>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</si>
  <si>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</si>
  <si>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</si>
  <si>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</si>
  <si>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</si>
  <si>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</si>
  <si>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</si>
  <si>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</si>
  <si>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</si>
  <si>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</si>
  <si>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</si>
  <si>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</si>
  <si>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</si>
  <si>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</si>
  <si>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</si>
  <si>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</si>
  <si>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</si>
  <si>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</si>
  <si>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</si>
  <si>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</si>
  <si>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</si>
  <si>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</si>
  <si>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</si>
  <si>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</si>
  <si>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</si>
  <si>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</si>
  <si>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</si>
  <si>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</si>
  <si>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</si>
  <si>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</si>
  <si>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</si>
  <si>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</si>
  <si>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</si>
  <si>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</si>
  <si>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</si>
  <si>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</si>
  <si>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</si>
  <si>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</si>
  <si>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</si>
  <si>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</si>
  <si>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</si>
  <si>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</si>
  <si>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</si>
  <si>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</si>
  <si>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</si>
  <si>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</si>
  <si>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</si>
  <si>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</si>
  <si>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</si>
  <si>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</si>
  <si>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</si>
  <si>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</si>
  <si>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</si>
  <si>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</si>
  <si>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</si>
  <si>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</si>
  <si>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</si>
  <si>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</si>
  <si>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</si>
  <si>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</si>
  <si>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</si>
  <si>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</si>
  <si>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</si>
  <si>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</si>
  <si>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</si>
  <si>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</si>
  <si>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</si>
  <si>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</si>
  <si>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</si>
  <si>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</si>
  <si>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</si>
  <si>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</si>
  <si>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</si>
  <si>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</si>
  <si>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</si>
  <si>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</si>
  <si>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</si>
  <si>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</si>
  <si>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</si>
  <si>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</si>
  <si>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</si>
  <si>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</si>
  <si>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</si>
  <si>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</si>
  <si>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</si>
  <si>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</si>
  <si>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</si>
  <si>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</si>
  <si>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</si>
  <si>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</si>
  <si>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</si>
  <si>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</si>
  <si>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</si>
  <si>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</si>
  <si>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</si>
  <si>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</si>
  <si>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</si>
  <si>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</si>
  <si>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</si>
  <si>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</si>
  <si>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</si>
  <si>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</si>
  <si>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</si>
  <si>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</si>
  <si>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</si>
  <si>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</si>
  <si>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</si>
  <si>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</si>
  <si>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</si>
  <si>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</si>
  <si>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</si>
  <si>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</si>
  <si>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</si>
  <si>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</si>
  <si>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</si>
  <si>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</si>
  <si>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</si>
  <si>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</si>
  <si>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</si>
  <si>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</si>
  <si>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</si>
  <si>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</si>
  <si>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</si>
  <si>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</si>
  <si>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</si>
  <si>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</si>
  <si>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</si>
  <si>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</si>
  <si>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</si>
  <si>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</si>
  <si>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</si>
  <si>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</si>
  <si>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</si>
  <si>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</si>
  <si>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</si>
  <si>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</si>
  <si>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</si>
  <si>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</si>
  <si>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</si>
  <si>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</si>
  <si>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</si>
  <si>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</si>
  <si>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</si>
  <si>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</si>
  <si>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</si>
  <si>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</si>
  <si>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</si>
  <si>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</si>
  <si>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</si>
  <si>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</si>
  <si>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</si>
  <si>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</si>
  <si>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</si>
  <si>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</si>
  <si>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</si>
  <si>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</si>
  <si>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</si>
  <si>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</si>
  <si>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</si>
  <si>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</si>
  <si>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</si>
  <si>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</si>
  <si>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</si>
  <si>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</si>
  <si>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</si>
  <si>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</si>
  <si>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</si>
  <si>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</si>
  <si>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</si>
  <si>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</si>
  <si>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</si>
  <si>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</si>
  <si>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</si>
  <si>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</si>
  <si>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</si>
  <si>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</si>
  <si>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</si>
  <si>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</si>
  <si>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</si>
  <si>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</si>
  <si>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</si>
  <si>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</si>
  <si>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</si>
  <si>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</si>
  <si>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</si>
  <si>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</si>
  <si>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</si>
  <si>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</si>
  <si>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</si>
  <si>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</si>
  <si>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</si>
  <si>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</si>
  <si>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</si>
  <si>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</si>
  <si>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</si>
  <si>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</si>
  <si>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</si>
  <si>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</si>
  <si>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</si>
  <si>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</si>
  <si>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</si>
  <si>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</si>
  <si>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</si>
  <si>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</si>
  <si>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</si>
  <si>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</si>
  <si>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</si>
  <si>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</si>
  <si>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</si>
  <si>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</si>
  <si>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</si>
  <si>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</si>
  <si>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</si>
  <si>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</si>
  <si>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</si>
  <si>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</si>
  <si>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</si>
  <si>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</si>
  <si>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</si>
  <si>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</si>
  <si>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</si>
  <si>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</si>
  <si>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</si>
  <si>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</si>
  <si>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</si>
  <si>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</si>
  <si>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</si>
  <si>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</si>
  <si>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</si>
  <si>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</si>
  <si>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</si>
  <si>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</si>
  <si>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</si>
  <si>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</si>
  <si>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</si>
  <si>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</si>
  <si>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</si>
  <si>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</si>
  <si>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</si>
  <si>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</si>
  <si>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</si>
  <si>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</si>
  <si>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</si>
  <si>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</si>
  <si>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</si>
  <si>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</si>
  <si>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</si>
  <si>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</si>
  <si>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</si>
  <si>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</si>
  <si>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</si>
  <si>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</si>
  <si>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</si>
  <si>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</si>
  <si>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</si>
  <si>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</si>
  <si>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</si>
  <si>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</si>
  <si>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</si>
  <si>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</si>
  <si>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</si>
  <si>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</si>
  <si>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</si>
  <si>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</si>
  <si>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</si>
  <si>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</si>
  <si>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</si>
  <si>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</si>
  <si>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</si>
  <si>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</si>
  <si>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</si>
  <si>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</si>
  <si>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</si>
  <si>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</si>
  <si>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</si>
  <si>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</si>
  <si>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</si>
  <si>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</si>
  <si>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</si>
  <si>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</si>
  <si>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</si>
  <si>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</si>
  <si>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</si>
  <si>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</si>
  <si>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</si>
  <si>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</si>
  <si>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</si>
  <si>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</si>
  <si>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</si>
  <si>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</si>
  <si>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</si>
  <si>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</si>
  <si>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</si>
  <si>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</si>
  <si>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</si>
  <si>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</si>
  <si>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</si>
  <si>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</si>
  <si>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</si>
  <si>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</si>
  <si>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</si>
  <si>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</si>
  <si>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</si>
  <si>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</si>
  <si>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</si>
  <si>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</si>
  <si>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</si>
  <si>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</si>
  <si>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</si>
  <si>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</si>
  <si>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</si>
  <si>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</si>
  <si>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</si>
  <si>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</si>
  <si>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</si>
  <si>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</si>
  <si>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</si>
  <si>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</si>
  <si>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</si>
  <si>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</si>
  <si>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</si>
  <si>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</si>
  <si>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</si>
  <si>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</si>
  <si>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</si>
  <si>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</si>
  <si>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</si>
  <si>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</si>
  <si>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</si>
  <si>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</si>
  <si>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</si>
  <si>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</si>
  <si>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</si>
  <si>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</si>
  <si>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</si>
  <si>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</si>
  <si>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</si>
  <si>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</si>
  <si>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</si>
  <si>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</si>
  <si>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</si>
  <si>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</si>
  <si>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</si>
  <si>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</si>
  <si>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</si>
  <si>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</si>
  <si>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</si>
  <si>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</si>
  <si>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</si>
  <si>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</si>
  <si>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</si>
  <si>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</si>
  <si>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</si>
  <si>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</si>
  <si>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</si>
  <si>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</si>
  <si>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</si>
  <si>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</si>
  <si>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</si>
  <si>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</si>
  <si>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</si>
  <si>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</si>
  <si>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</si>
  <si>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</si>
  <si>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</si>
  <si>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</si>
  <si>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</si>
  <si>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</si>
  <si>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</si>
  <si>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</si>
  <si>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</si>
  <si>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</si>
  <si>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</si>
  <si>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</si>
  <si>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</si>
  <si>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</si>
  <si>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</si>
  <si>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</si>
  <si>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</si>
  <si>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</si>
  <si>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</si>
  <si>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</si>
  <si>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</si>
  <si>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</si>
  <si>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</si>
  <si>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</si>
  <si>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</si>
  <si>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</si>
  <si>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</si>
  <si>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</si>
  <si>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</si>
  <si>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</si>
  <si>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</si>
  <si>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</si>
  <si>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</si>
  <si>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</si>
  <si>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</si>
  <si>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</si>
  <si>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</si>
  <si>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</si>
  <si>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</si>
  <si>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</si>
  <si>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</si>
  <si>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</si>
  <si>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</si>
  <si>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</si>
  <si>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</si>
  <si>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</si>
  <si>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</si>
  <si>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</si>
  <si>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</si>
  <si>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</si>
  <si>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</si>
  <si>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</si>
  <si>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</si>
  <si>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</si>
  <si>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</si>
  <si>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</si>
  <si>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</si>
  <si>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</si>
  <si>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</si>
  <si>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</si>
  <si>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</si>
  <si>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</si>
  <si>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</si>
  <si>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</si>
  <si>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</si>
  <si>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</si>
  <si>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</si>
  <si>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</si>
  <si>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</si>
  <si>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</si>
  <si>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</si>
  <si>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</si>
  <si>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</si>
  <si>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</si>
  <si>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</si>
  <si>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</si>
  <si>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</si>
  <si>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</si>
  <si>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</si>
  <si>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</si>
  <si>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</si>
  <si>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</si>
  <si>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</si>
  <si>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</si>
  <si>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</si>
  <si>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</si>
  <si>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</si>
  <si>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</si>
  <si>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</si>
  <si>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</si>
  <si>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</si>
  <si>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</si>
  <si>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</si>
  <si>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</si>
  <si>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</si>
  <si>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</si>
  <si>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</si>
  <si>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</si>
  <si>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</si>
  <si>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</si>
  <si>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</si>
  <si>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</si>
  <si>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</si>
  <si>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</si>
  <si>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</si>
  <si>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</si>
  <si>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</si>
  <si>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</si>
  <si>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</si>
  <si>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</si>
  <si>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</si>
  <si>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</si>
  <si>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</si>
  <si>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</si>
  <si>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</si>
  <si>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</si>
  <si>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</si>
  <si>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</si>
  <si>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</si>
  <si>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</si>
  <si>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</si>
  <si>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</si>
  <si>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</si>
  <si>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</si>
  <si>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</si>
  <si>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</si>
  <si>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</si>
  <si>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</si>
  <si>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</si>
  <si>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</si>
  <si>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</si>
  <si>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</si>
  <si>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</si>
  <si>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</si>
  <si>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</si>
  <si>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</si>
  <si>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</si>
  <si>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</si>
  <si>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</si>
  <si>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</si>
  <si>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</si>
  <si>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</si>
  <si>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</si>
  <si>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</si>
  <si>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</si>
  <si>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</si>
  <si>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</si>
  <si>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</si>
  <si>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</si>
  <si>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</si>
  <si>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</si>
  <si>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</si>
  <si>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</si>
  <si>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</si>
  <si>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</si>
  <si>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</si>
  <si>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</si>
  <si>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</si>
  <si>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</si>
  <si>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</si>
  <si>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</si>
  <si>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</si>
  <si>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</si>
  <si>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</si>
  <si>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</si>
  <si>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</si>
  <si>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</si>
  <si>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</si>
  <si>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</si>
  <si>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</si>
  <si>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</si>
  <si>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</si>
  <si>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</si>
  <si>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</si>
  <si>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</si>
  <si>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</si>
  <si>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</si>
  <si>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</si>
  <si>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</si>
  <si>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</si>
  <si>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</si>
  <si>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</si>
  <si>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</si>
  <si>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</si>
  <si>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</si>
  <si>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</si>
  <si>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</si>
  <si>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</si>
  <si>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</si>
  <si>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</si>
  <si>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</si>
  <si>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</si>
  <si>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</si>
  <si>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</si>
  <si>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</si>
  <si>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</si>
  <si>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</si>
  <si>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</si>
  <si>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</si>
  <si>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</si>
  <si>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</si>
  <si>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</si>
  <si>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</si>
  <si>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</si>
  <si>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</si>
  <si>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</si>
  <si>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</si>
  <si>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</si>
  <si>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</si>
  <si>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</si>
  <si>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</si>
  <si>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</si>
  <si>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</si>
  <si>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</si>
  <si>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</si>
  <si>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</si>
  <si>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</si>
  <si>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</si>
  <si>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</si>
  <si>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</si>
  <si>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</si>
  <si>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</si>
  <si>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</si>
  <si>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</si>
  <si>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</si>
  <si>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</si>
  <si>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</si>
  <si>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</si>
  <si>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</si>
  <si>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</si>
  <si>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</si>
  <si>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</si>
  <si>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</si>
  <si>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</si>
  <si>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</si>
  <si>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</si>
  <si>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</si>
  <si>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</si>
  <si>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</si>
  <si>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</si>
  <si>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</si>
  <si>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</si>
  <si>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</si>
  <si>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</si>
  <si>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</si>
  <si>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</si>
  <si>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</si>
  <si>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</si>
  <si>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</si>
  <si>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</si>
  <si>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</si>
  <si>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</si>
  <si>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</si>
  <si>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</si>
  <si>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</si>
  <si>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</si>
  <si>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</si>
  <si>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</si>
  <si>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</si>
  <si>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</si>
  <si>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</si>
  <si>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</si>
  <si>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</si>
  <si>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</si>
  <si>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</si>
  <si>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</si>
  <si>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</si>
  <si>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</si>
  <si>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</si>
  <si>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</si>
  <si>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</si>
  <si>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</si>
  <si>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</si>
  <si>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</si>
  <si>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</si>
  <si>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</si>
  <si>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</si>
  <si>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</si>
  <si>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</si>
  <si>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</si>
  <si>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</si>
  <si>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</si>
  <si>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</si>
  <si>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</si>
  <si>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</si>
  <si>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</si>
  <si>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</si>
  <si>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</si>
  <si>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</si>
  <si>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</si>
  <si>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</si>
  <si>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</si>
  <si>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</si>
  <si>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</si>
  <si>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</si>
  <si>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</si>
  <si>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</si>
  <si>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</si>
  <si>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</si>
  <si>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</si>
  <si>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</si>
  <si>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</si>
  <si>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</si>
  <si>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</si>
  <si>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</si>
  <si>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</si>
  <si>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</si>
  <si>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</si>
  <si>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</si>
  <si>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</si>
  <si>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</si>
  <si>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</si>
  <si>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</si>
  <si>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</si>
  <si>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</si>
  <si>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</si>
  <si>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</si>
  <si>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</si>
  <si>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</si>
  <si>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</si>
  <si>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</si>
  <si>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</si>
  <si>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</si>
  <si>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</si>
  <si>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</si>
  <si>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</si>
  <si>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</si>
  <si>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</si>
  <si>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</si>
  <si>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</si>
  <si>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</si>
  <si>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</si>
  <si>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</si>
  <si>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</si>
  <si>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</si>
  <si>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</si>
  <si>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</si>
  <si>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</si>
  <si>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</si>
  <si>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</si>
  <si>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</si>
  <si>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</si>
  <si>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</si>
  <si>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</si>
  <si>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</si>
  <si>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</si>
  <si>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</si>
  <si>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</si>
  <si>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</si>
  <si>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</si>
  <si>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</si>
  <si>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</si>
  <si>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</si>
  <si>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</si>
  <si>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</si>
  <si>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</si>
  <si>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</si>
  <si>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</si>
  <si>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</si>
  <si>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</si>
  <si>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</si>
  <si>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</si>
  <si>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</si>
  <si>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</si>
  <si>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</si>
  <si>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</si>
  <si>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</si>
  <si>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</si>
  <si>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</si>
  <si>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</si>
  <si>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</si>
  <si>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</si>
  <si>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</si>
  <si>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</si>
  <si>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</si>
  <si>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</si>
  <si>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</si>
  <si>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</si>
  <si>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</si>
  <si>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</si>
  <si>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</si>
  <si>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</si>
  <si>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</si>
  <si>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</si>
  <si>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</si>
  <si>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</si>
  <si>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</si>
  <si>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</si>
  <si>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</si>
  <si>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</si>
  <si>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</si>
  <si>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</si>
  <si>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</si>
  <si>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</si>
  <si>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</si>
  <si>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</si>
  <si>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</si>
  <si>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</si>
  <si>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</si>
  <si>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</si>
  <si>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</si>
  <si>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</si>
  <si>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</si>
  <si>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</si>
  <si>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</si>
  <si>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</si>
  <si>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</si>
  <si>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</si>
  <si>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</si>
  <si>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</si>
  <si>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</si>
  <si>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</si>
  <si>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</si>
  <si>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</si>
  <si>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</si>
  <si>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</si>
  <si>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</si>
  <si>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</si>
  <si>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</si>
  <si>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</si>
  <si>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</si>
  <si>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</si>
  <si>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</si>
  <si>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</si>
  <si>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</si>
  <si>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</si>
  <si>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</si>
  <si>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</si>
  <si>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</si>
  <si>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</si>
  <si>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</si>
  <si>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</si>
  <si>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</si>
  <si>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</si>
  <si>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</si>
  <si>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</si>
  <si>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</si>
  <si>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</si>
  <si>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</si>
  <si>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</si>
  <si>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</si>
  <si>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</si>
  <si>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</si>
  <si>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</si>
  <si>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</si>
  <si>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</si>
  <si>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</si>
  <si>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</si>
  <si>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</si>
  <si>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</si>
  <si>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</si>
  <si>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</si>
  <si>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</si>
  <si>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</si>
  <si>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</si>
  <si>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</si>
  <si>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</si>
  <si>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</si>
  <si>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</si>
  <si>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</si>
  <si>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</si>
  <si>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</si>
  <si>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</si>
  <si>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</si>
  <si>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</si>
  <si>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</si>
  <si>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</si>
  <si>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</si>
  <si>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</si>
  <si>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</si>
  <si>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</si>
  <si>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</si>
  <si>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</si>
  <si>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</si>
  <si>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</si>
  <si>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</si>
  <si>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</si>
  <si>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</si>
  <si>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</si>
  <si>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</si>
  <si>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</si>
  <si>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</si>
  <si>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</si>
  <si>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</si>
  <si>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</si>
  <si>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</si>
  <si>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</si>
  <si>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</si>
  <si>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</si>
  <si>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</si>
  <si>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</si>
  <si>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</si>
  <si>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</si>
  <si>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</si>
  <si>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</si>
  <si>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</si>
  <si>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</si>
  <si>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</si>
  <si>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</si>
  <si>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</si>
  <si>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</si>
  <si>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</si>
  <si>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</si>
  <si>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</si>
  <si>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</si>
  <si>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</si>
  <si>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</si>
  <si>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</si>
  <si>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</si>
  <si>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</si>
  <si>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</si>
  <si>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</si>
  <si>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</si>
  <si>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</si>
  <si>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</si>
  <si>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</si>
  <si>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</si>
  <si>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</si>
  <si>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</si>
  <si>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</si>
  <si>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</si>
  <si>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</si>
  <si>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</si>
  <si>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</si>
  <si>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</si>
  <si>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</si>
  <si>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</si>
  <si>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</si>
  <si>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</si>
  <si>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</si>
  <si>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</si>
  <si>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</si>
  <si>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</si>
  <si>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</si>
  <si>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</si>
  <si>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</si>
  <si>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</si>
  <si>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</si>
  <si>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</si>
  <si>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</si>
  <si>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</si>
  <si>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</si>
  <si>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</si>
  <si>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</si>
  <si>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</si>
  <si>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</si>
  <si>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</si>
  <si>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</si>
  <si>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</si>
  <si>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</si>
  <si>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</si>
  <si>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</si>
  <si>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</si>
  <si>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</si>
  <si>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</si>
  <si>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</si>
  <si>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</si>
  <si>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</si>
  <si>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</si>
  <si>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</si>
  <si>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</si>
  <si>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</si>
  <si>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</si>
  <si>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</si>
  <si>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</si>
  <si>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</si>
  <si>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</si>
  <si>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</si>
  <si>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</si>
  <si>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</si>
  <si>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</si>
  <si>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</si>
  <si>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</si>
  <si>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</si>
  <si>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</si>
  <si>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</si>
  <si>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</si>
  <si>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</si>
  <si>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</si>
  <si>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</si>
  <si>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</si>
  <si>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</si>
  <si>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</si>
  <si>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</si>
  <si>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</si>
  <si>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</si>
  <si>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</si>
  <si>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</si>
  <si>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</si>
  <si>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</si>
  <si>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</si>
  <si>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</si>
  <si>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</si>
  <si>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</si>
  <si>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</si>
  <si>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</si>
  <si>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</si>
  <si>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</si>
  <si>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</si>
  <si>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</si>
  <si>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</si>
  <si>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</si>
  <si>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</si>
  <si>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</si>
  <si>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</si>
  <si>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</si>
  <si>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</si>
  <si>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</si>
  <si>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</si>
  <si>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</si>
  <si>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</si>
  <si>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</si>
  <si>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</si>
  <si>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</si>
  <si>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</si>
  <si>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</si>
  <si>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</si>
  <si>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</si>
  <si>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</si>
  <si>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</si>
  <si>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</si>
  <si>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</si>
  <si>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</si>
  <si>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</si>
  <si>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</si>
  <si>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</si>
  <si>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</si>
  <si>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</si>
  <si>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</si>
  <si>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</si>
  <si>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</si>
  <si>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</si>
  <si>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</si>
  <si>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</si>
  <si>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</si>
  <si>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</si>
  <si>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</si>
  <si>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</si>
  <si>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</si>
  <si>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</si>
  <si>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</si>
  <si>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</si>
  <si>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</si>
  <si>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</si>
  <si>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</si>
  <si>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</si>
  <si>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</si>
  <si>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</si>
  <si>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</si>
  <si>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</si>
  <si>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</si>
  <si>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</si>
  <si>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</si>
  <si>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</si>
  <si>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</si>
  <si>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</si>
  <si>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</si>
  <si>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</si>
  <si>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</si>
  <si>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</si>
  <si>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</si>
  <si>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</si>
  <si>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</si>
  <si>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</si>
  <si>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</si>
  <si>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</si>
  <si>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</si>
  <si>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</si>
  <si>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</si>
  <si>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</si>
  <si>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</si>
  <si>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</si>
  <si>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</si>
  <si>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</si>
  <si>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</si>
  <si>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</si>
  <si>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</si>
  <si>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</si>
  <si>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</si>
  <si>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</si>
  <si>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</si>
  <si>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</si>
  <si>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</si>
  <si>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</si>
  <si>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</si>
  <si>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</si>
  <si>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</si>
  <si>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</si>
  <si>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</si>
  <si>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</si>
  <si>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</si>
  <si>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</si>
  <si>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</si>
  <si>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</si>
  <si>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</si>
  <si>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</si>
  <si>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</si>
  <si>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</si>
  <si>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</si>
  <si>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</si>
  <si>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</si>
  <si>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</si>
  <si>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</si>
  <si>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</si>
  <si>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</si>
  <si>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</si>
  <si>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</si>
  <si>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</si>
  <si>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</si>
  <si>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</si>
  <si>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</si>
  <si>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</si>
  <si>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</si>
  <si>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</si>
  <si>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</si>
  <si>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</si>
  <si>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</si>
  <si>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</si>
  <si>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</si>
  <si>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</si>
  <si>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</si>
  <si>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</si>
  <si>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</si>
  <si>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</si>
  <si>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</si>
  <si>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</si>
  <si>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</si>
  <si>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</si>
  <si>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</si>
  <si>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</si>
  <si>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</si>
  <si>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</si>
  <si>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</si>
  <si>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</si>
  <si>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</si>
  <si>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</si>
  <si>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</si>
  <si>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</si>
  <si>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</si>
  <si>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</si>
  <si>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</si>
  <si>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</si>
  <si>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</si>
  <si>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</si>
  <si>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</si>
  <si>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</si>
  <si>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</si>
  <si>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</si>
  <si>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</si>
  <si>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</si>
  <si>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</si>
  <si>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</si>
  <si>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</si>
  <si>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</si>
  <si>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</si>
  <si>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</si>
  <si>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</si>
  <si>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</si>
  <si>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</si>
  <si>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</si>
  <si>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</si>
  <si>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</si>
  <si>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</si>
  <si>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</si>
  <si>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</si>
  <si>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</si>
  <si>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</si>
  <si>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</si>
  <si>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</si>
  <si>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</si>
  <si>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</si>
  <si>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</si>
  <si>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</si>
  <si>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</si>
  <si>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</si>
  <si>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</si>
  <si>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</si>
  <si>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</si>
  <si>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</si>
  <si>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</si>
  <si>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</si>
  <si>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</si>
  <si>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</si>
  <si>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</si>
  <si>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</si>
  <si>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</si>
  <si>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</si>
  <si>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</si>
  <si>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</si>
  <si>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</si>
  <si>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</si>
  <si>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</si>
  <si>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</si>
  <si>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</si>
  <si>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</si>
  <si>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</si>
  <si>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</si>
  <si>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</si>
  <si>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</si>
  <si>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</si>
  <si>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</si>
  <si>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</si>
  <si>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</si>
  <si>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</si>
  <si>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</si>
  <si>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</si>
  <si>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</si>
  <si>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</si>
  <si>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</si>
  <si>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</si>
  <si>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</si>
  <si>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</si>
  <si>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</si>
  <si>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</si>
  <si>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</si>
  <si>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</si>
  <si>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</si>
  <si>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</si>
  <si>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</si>
  <si>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</si>
  <si>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</si>
  <si>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</si>
  <si>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</si>
  <si>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</si>
  <si>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</si>
  <si>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</si>
  <si>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</si>
  <si>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</si>
  <si>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</si>
  <si>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</si>
  <si>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</si>
  <si>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</si>
  <si>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</si>
  <si>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</si>
  <si>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</si>
  <si>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</si>
  <si>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</si>
  <si>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</si>
  <si>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</si>
  <si>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</si>
  <si>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</si>
  <si>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</si>
  <si>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</si>
  <si>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</si>
  <si>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</si>
  <si>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</si>
  <si>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</si>
  <si>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</si>
  <si>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</si>
  <si>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</si>
  <si>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</si>
  <si>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</si>
  <si>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</si>
  <si>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</si>
  <si>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</si>
  <si>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</si>
  <si>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</si>
  <si>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</si>
  <si>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</si>
  <si>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</si>
  <si>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</si>
  <si>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</si>
  <si>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</si>
  <si>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</si>
  <si>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</si>
  <si>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</si>
  <si>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</si>
  <si>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</si>
  <si>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</si>
  <si>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</si>
  <si>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</si>
  <si>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</si>
  <si>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</si>
  <si>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</si>
  <si>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</si>
  <si>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</si>
  <si>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</si>
  <si>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</si>
  <si>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</si>
  <si>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</si>
  <si>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</si>
  <si>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</si>
  <si>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</si>
  <si>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</si>
  <si>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</si>
  <si>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</si>
  <si>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</si>
  <si>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</si>
  <si>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</si>
  <si>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</si>
  <si>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</si>
  <si>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</si>
  <si>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</si>
  <si>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</si>
  <si>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</si>
  <si>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</si>
  <si>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</si>
  <si>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</si>
  <si>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</si>
  <si>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</si>
  <si>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</si>
  <si>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</si>
  <si>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</si>
  <si>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</si>
  <si>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</si>
  <si>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</si>
  <si>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</si>
  <si>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</si>
  <si>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</si>
  <si>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</si>
  <si>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</si>
  <si>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</si>
  <si>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</si>
  <si>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</si>
  <si>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</si>
  <si>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</si>
  <si>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</si>
  <si>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</si>
  <si>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</si>
  <si>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</si>
  <si>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</si>
  <si>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</si>
  <si>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</si>
  <si>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</si>
  <si>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</si>
  <si>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</si>
  <si>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</si>
  <si>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</si>
  <si>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</si>
  <si>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</si>
  <si>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</si>
  <si>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</si>
  <si>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</si>
  <si>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</si>
  <si>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</si>
  <si>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</si>
  <si>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</si>
  <si>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</si>
  <si>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</si>
  <si>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</si>
  <si>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</si>
  <si>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</si>
  <si>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</si>
  <si>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</si>
  <si>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</si>
  <si>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</si>
  <si>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</si>
  <si>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</si>
  <si>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</si>
  <si>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</si>
  <si>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</si>
  <si>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</si>
  <si>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</si>
  <si>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</si>
  <si>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</si>
  <si>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</si>
  <si>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</si>
  <si>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</si>
  <si>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</si>
  <si>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</si>
  <si>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</si>
  <si>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</si>
  <si>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</si>
  <si>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</si>
  <si>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</si>
  <si>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</si>
  <si>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</si>
  <si>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</si>
  <si>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</si>
  <si>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</si>
  <si>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</si>
  <si>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</si>
  <si>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</si>
  <si>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</si>
  <si>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</si>
  <si>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</si>
  <si>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</si>
  <si>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</si>
  <si>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</si>
  <si>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</si>
  <si>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</si>
  <si>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</si>
  <si>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</si>
  <si>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</si>
  <si>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</si>
  <si>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</si>
  <si>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</si>
  <si>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</si>
  <si>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</si>
  <si>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</si>
  <si>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</si>
  <si>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</si>
  <si>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</si>
  <si>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</si>
  <si>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</si>
  <si>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</si>
  <si>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</si>
  <si>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</si>
  <si>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</si>
  <si>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</si>
  <si>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</si>
  <si>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</si>
  <si>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</si>
  <si>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</si>
  <si>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</si>
  <si>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</si>
  <si>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</si>
  <si>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</si>
  <si>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</si>
  <si>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</si>
  <si>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</si>
  <si>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</si>
  <si>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</si>
  <si>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</si>
  <si>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</si>
  <si>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</si>
  <si>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</si>
  <si>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</si>
  <si>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</si>
  <si>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</si>
  <si>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</si>
  <si>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</si>
  <si>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</si>
  <si>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</si>
  <si>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</si>
  <si>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</si>
  <si>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</si>
  <si>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</si>
  <si>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</si>
  <si>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</si>
  <si>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</si>
  <si>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</si>
  <si>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</si>
  <si>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</si>
  <si>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</si>
  <si>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</si>
  <si>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</si>
  <si>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</si>
  <si>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</si>
  <si>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</si>
  <si>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</si>
  <si>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</si>
  <si>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</si>
  <si>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</si>
  <si>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</si>
  <si>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</si>
  <si>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</si>
  <si>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</si>
  <si>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</si>
  <si>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</si>
  <si>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</si>
  <si>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</si>
  <si>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</si>
  <si>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</si>
  <si>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</si>
  <si>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</si>
  <si>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</si>
  <si>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</si>
  <si>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</si>
  <si>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</si>
  <si>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</si>
  <si>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</si>
  <si>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</si>
  <si>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</si>
  <si>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</si>
  <si>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</si>
  <si>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</si>
  <si>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</si>
  <si>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</si>
  <si>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</si>
  <si>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</si>
  <si>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</si>
  <si>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</si>
  <si>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</si>
  <si>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</si>
  <si>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</si>
  <si>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</si>
  <si>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</si>
  <si>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</si>
  <si>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</si>
  <si>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</si>
  <si>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</si>
  <si>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</si>
  <si>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</si>
  <si>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</si>
  <si>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</si>
  <si>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</si>
  <si>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</si>
  <si>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</si>
  <si>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</si>
  <si>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</si>
  <si>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</si>
  <si>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</si>
  <si>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</si>
  <si>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</si>
  <si>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</si>
  <si>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</si>
  <si>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</si>
  <si>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</si>
  <si>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</si>
  <si>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</si>
  <si>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</si>
  <si>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</si>
  <si>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</si>
  <si>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</si>
  <si>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</si>
  <si>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</si>
  <si>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</si>
  <si>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</si>
  <si>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</si>
  <si>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</si>
  <si>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</si>
  <si>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</si>
  <si>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</si>
  <si>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</si>
  <si>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</si>
  <si>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</si>
  <si>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</si>
  <si>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</si>
  <si>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</si>
  <si>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</si>
  <si>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</si>
  <si>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</si>
  <si>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</si>
  <si>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</si>
  <si>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</si>
  <si>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</si>
  <si>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</si>
  <si>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</si>
  <si>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</si>
  <si>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</si>
  <si>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</si>
  <si>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</si>
  <si>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</si>
  <si>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</si>
  <si>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</si>
  <si>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</si>
  <si>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</si>
  <si>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</si>
  <si>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</si>
  <si>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</si>
  <si>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</si>
  <si>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</si>
  <si>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</si>
  <si>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</si>
  <si>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</si>
  <si>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</si>
  <si>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</si>
  <si>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</si>
  <si>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</si>
  <si>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</si>
  <si>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</si>
  <si>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</si>
  <si>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</si>
  <si>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</si>
  <si>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</si>
  <si>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</si>
  <si>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</si>
  <si>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</si>
  <si>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</si>
  <si>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</si>
  <si>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</si>
  <si>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</si>
  <si>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</si>
  <si>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</si>
  <si>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</si>
  <si>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</si>
  <si>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</si>
  <si>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</si>
  <si>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</si>
  <si>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</si>
  <si>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</si>
  <si>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</si>
  <si>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</si>
  <si>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</si>
  <si>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</si>
  <si>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</si>
  <si>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</si>
  <si>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</si>
  <si>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</si>
  <si>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</si>
  <si>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</si>
  <si>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</si>
  <si>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</si>
  <si>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</si>
  <si>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</si>
  <si>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</si>
  <si>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</si>
  <si>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</si>
  <si>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</si>
  <si>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</si>
  <si>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</si>
  <si>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</si>
  <si>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</si>
  <si>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</si>
  <si>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</si>
  <si>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</si>
  <si>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</si>
  <si>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</si>
  <si>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</si>
  <si>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</si>
  <si>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</si>
  <si>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</si>
  <si>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</si>
  <si>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</si>
  <si>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</si>
  <si>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</si>
  <si>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</si>
  <si>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</si>
  <si>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</si>
  <si>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</si>
  <si>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</si>
  <si>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</si>
  <si>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</si>
  <si>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</si>
  <si>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</si>
  <si>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</si>
  <si>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</si>
  <si>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</si>
  <si>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</si>
  <si>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</si>
  <si>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</si>
  <si>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</si>
  <si>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</si>
  <si>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</si>
  <si>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</si>
  <si>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</si>
  <si>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</si>
  <si>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</si>
  <si>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</si>
  <si>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</si>
  <si>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</si>
  <si>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</si>
  <si>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</si>
  <si>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</si>
  <si>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</si>
  <si>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</si>
  <si>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</si>
  <si>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</si>
  <si>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</si>
  <si>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</si>
  <si>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</si>
  <si>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</si>
  <si>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</si>
  <si>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</si>
  <si>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</si>
  <si>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</si>
  <si>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</si>
  <si>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</si>
  <si>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</si>
  <si>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</si>
  <si>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</si>
  <si>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</si>
  <si>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</si>
  <si>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</si>
  <si>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</si>
  <si>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</si>
  <si>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</si>
  <si>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</si>
  <si>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</si>
  <si>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</si>
  <si>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</si>
  <si>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</si>
  <si>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</si>
  <si>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</si>
  <si>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</si>
  <si>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</si>
  <si>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</si>
  <si>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</si>
  <si>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</si>
  <si>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</si>
  <si>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</si>
  <si>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</si>
  <si>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</si>
  <si>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</si>
  <si>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</si>
  <si>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</si>
  <si>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</si>
  <si>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</si>
  <si>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</si>
  <si>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</si>
  <si>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</si>
  <si>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</si>
  <si>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</si>
  <si>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</si>
  <si>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</si>
  <si>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</si>
  <si>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</si>
  <si>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</si>
  <si>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</si>
  <si>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</si>
  <si>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</si>
  <si>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</si>
  <si>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</si>
  <si>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</si>
  <si>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</si>
  <si>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</si>
  <si>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</si>
  <si>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</si>
  <si>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</si>
  <si>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</si>
  <si>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</si>
  <si>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</si>
  <si>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</si>
  <si>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</si>
  <si>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</si>
  <si>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</si>
  <si>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</si>
  <si>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</si>
  <si>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</si>
  <si>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</si>
  <si>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</si>
  <si>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</si>
  <si>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</si>
  <si>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</si>
  <si>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</si>
  <si>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</si>
  <si>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</si>
  <si>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</si>
  <si>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</si>
  <si>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</si>
  <si>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</si>
  <si>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</si>
  <si>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</si>
  <si>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</si>
  <si>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</si>
  <si>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</si>
  <si>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</si>
  <si>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</si>
  <si>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</si>
  <si>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</si>
  <si>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</si>
  <si>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</si>
  <si>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</si>
  <si>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</si>
  <si>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</si>
  <si>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</si>
  <si>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</si>
  <si>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</si>
  <si>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</si>
  <si>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</si>
  <si>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</si>
  <si>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</si>
  <si>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</si>
  <si>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</si>
  <si>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</si>
  <si>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</si>
  <si>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</si>
  <si>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</si>
  <si>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</si>
  <si>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</si>
  <si>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</si>
  <si>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</si>
  <si>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</si>
  <si>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</si>
  <si>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</si>
  <si>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</si>
  <si>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</si>
  <si>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</si>
  <si>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</si>
  <si>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</si>
  <si>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</si>
  <si>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</si>
  <si>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</si>
  <si>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</si>
  <si>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</si>
  <si>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</si>
  <si>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</si>
  <si>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</si>
  <si>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</si>
  <si>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</si>
  <si>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</si>
  <si>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</si>
  <si>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</si>
  <si>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</si>
  <si>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</si>
  <si>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</si>
  <si>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</si>
  <si>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</si>
  <si>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</si>
  <si>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</si>
  <si>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</si>
  <si>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</si>
  <si>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</si>
  <si>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</si>
  <si>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</si>
  <si>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</si>
  <si>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</si>
  <si>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</si>
  <si>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</si>
  <si>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</si>
  <si>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</si>
  <si>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</si>
  <si>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</si>
  <si>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</si>
  <si>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</si>
  <si>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</si>
  <si>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</si>
  <si>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</si>
  <si>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</si>
  <si>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</si>
  <si>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</si>
  <si>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</si>
  <si>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</si>
  <si>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</si>
  <si>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</si>
  <si>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</si>
  <si>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</si>
  <si>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</si>
  <si>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</si>
  <si>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</si>
  <si>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</si>
  <si>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</si>
  <si>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</si>
  <si>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</si>
  <si>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</si>
  <si>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</si>
  <si>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</si>
  <si>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</si>
  <si>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</si>
  <si>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</si>
  <si>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</si>
  <si>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</si>
  <si>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</si>
  <si>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</si>
  <si>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</si>
  <si>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</si>
  <si>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</si>
  <si>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</si>
  <si>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</si>
  <si>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</si>
  <si>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</si>
  <si>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</si>
  <si>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</si>
  <si>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</si>
  <si>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</si>
  <si>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</si>
  <si>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</si>
  <si>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</si>
  <si>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</si>
  <si>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</si>
  <si>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</si>
  <si>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</si>
  <si>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</si>
  <si>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</si>
  <si>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</si>
  <si>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</si>
  <si>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</si>
  <si>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</si>
  <si>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</si>
  <si>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</si>
  <si>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</si>
  <si>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</si>
  <si>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</si>
  <si>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</si>
  <si>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</si>
  <si>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</si>
  <si>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</si>
  <si>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</si>
  <si>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</si>
  <si>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</si>
  <si>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</si>
  <si>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</si>
  <si>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</si>
  <si>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</si>
  <si>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</si>
  <si>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</si>
  <si>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</si>
  <si>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</si>
  <si>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</si>
  <si>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</si>
  <si>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</si>
  <si>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</si>
  <si>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</si>
  <si>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</si>
  <si>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</si>
  <si>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</si>
  <si>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</si>
  <si>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</si>
  <si>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</si>
  <si>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</si>
  <si>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</si>
  <si>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</si>
  <si>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</si>
  <si>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</si>
  <si>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</si>
  <si>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</si>
  <si>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</si>
  <si>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</si>
  <si>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</si>
  <si>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</si>
  <si>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</si>
  <si>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</si>
  <si>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</si>
  <si>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</si>
  <si>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</si>
  <si>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</si>
  <si>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</si>
  <si>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</si>
  <si>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</si>
  <si>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</si>
  <si>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</si>
  <si>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</si>
  <si>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</si>
  <si>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</si>
  <si>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</si>
  <si>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</si>
  <si>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</si>
  <si>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</si>
  <si>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</si>
  <si>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</si>
  <si>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</si>
  <si>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</si>
  <si>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</si>
  <si>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</si>
  <si>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</si>
  <si>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</si>
  <si>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</si>
  <si>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</si>
  <si>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</si>
  <si>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</si>
  <si>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</si>
  <si>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</si>
  <si>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</si>
  <si>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</si>
  <si>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</si>
  <si>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</si>
  <si>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</si>
  <si>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</si>
  <si>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</si>
  <si>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</si>
  <si>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</si>
  <si>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</si>
  <si>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</si>
  <si>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</si>
  <si>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</si>
  <si>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</si>
  <si>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</si>
  <si>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</si>
  <si>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</si>
  <si>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</si>
  <si>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</si>
  <si>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</si>
  <si>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</si>
  <si>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</si>
  <si>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</si>
  <si>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</si>
  <si>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</si>
  <si>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</si>
  <si>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</si>
  <si>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</si>
  <si>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</si>
  <si>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</si>
  <si>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</si>
  <si>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</si>
  <si>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</si>
  <si>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</si>
  <si>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</si>
  <si>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</si>
  <si>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</si>
  <si>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</si>
  <si>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</si>
  <si>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</si>
  <si>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</si>
  <si>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</si>
  <si>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</si>
  <si>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</si>
  <si>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</si>
  <si>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</si>
  <si>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</si>
  <si>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</si>
  <si>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</si>
  <si>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</si>
  <si>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</si>
  <si>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</si>
  <si>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</si>
  <si>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</si>
  <si>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</si>
  <si>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</si>
  <si>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</si>
  <si>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</si>
  <si>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</si>
  <si>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</si>
  <si>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</si>
  <si>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</si>
  <si>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</si>
  <si>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</si>
  <si>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</si>
  <si>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</si>
  <si>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</si>
  <si>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</si>
  <si>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</si>
  <si>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</si>
  <si>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</si>
  <si>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</si>
  <si>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</si>
  <si>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</si>
  <si>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</si>
  <si>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</si>
  <si>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</si>
  <si>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</si>
  <si>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</si>
  <si>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</si>
  <si>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</si>
  <si>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</si>
  <si>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</si>
  <si>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</si>
  <si>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</si>
  <si>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</si>
  <si>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</si>
  <si>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</si>
  <si>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</si>
  <si>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</si>
  <si>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</si>
  <si>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</si>
  <si>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</si>
  <si>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</si>
  <si>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</si>
  <si>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</si>
  <si>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</si>
  <si>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</si>
  <si>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</si>
  <si>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</si>
  <si>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</si>
  <si>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</si>
  <si>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</si>
  <si>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</si>
  <si>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</si>
  <si>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</si>
  <si>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</si>
  <si>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</si>
  <si>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</si>
  <si>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</si>
  <si>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</si>
  <si>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</si>
  <si>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</si>
  <si>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</si>
  <si>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</si>
  <si>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</si>
  <si>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</si>
  <si>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</si>
  <si>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</si>
  <si>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</si>
  <si>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</si>
  <si>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</si>
  <si>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</si>
  <si>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</si>
  <si>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</si>
  <si>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</si>
  <si>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</si>
  <si>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</si>
  <si>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</si>
  <si>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</si>
  <si>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</si>
  <si>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</si>
  <si>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</si>
  <si>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</si>
  <si>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</si>
  <si>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</si>
  <si>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</si>
  <si>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</si>
  <si>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</si>
  <si>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</si>
  <si>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</si>
  <si>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</si>
  <si>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</si>
  <si>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</si>
  <si>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</si>
  <si>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</si>
  <si>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</si>
  <si>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</si>
  <si>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</si>
  <si>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</si>
  <si>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</si>
  <si>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</si>
  <si>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</si>
  <si>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</si>
  <si>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</si>
  <si>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</si>
  <si>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</si>
  <si>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</si>
  <si>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</si>
  <si>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</si>
  <si>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</si>
  <si>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</si>
  <si>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</si>
  <si>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</si>
  <si>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</si>
  <si>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</si>
  <si>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</si>
  <si>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</si>
  <si>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</si>
  <si>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</si>
  <si>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</si>
  <si>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</si>
  <si>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</si>
  <si>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</si>
  <si>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</si>
  <si>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</si>
  <si>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</si>
  <si>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</si>
  <si>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</si>
  <si>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</si>
  <si>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</si>
  <si>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</si>
  <si>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</si>
  <si>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</si>
  <si>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</si>
  <si>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</si>
  <si>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</si>
  <si>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</si>
  <si>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</si>
  <si>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</si>
  <si>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</si>
  <si>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</si>
  <si>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</si>
  <si>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</si>
  <si>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</si>
  <si>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</si>
  <si>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</si>
  <si>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</si>
  <si>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</si>
  <si>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</si>
  <si>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</si>
  <si>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</si>
  <si>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</si>
  <si>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</si>
  <si>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</si>
  <si>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</si>
  <si>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</si>
  <si>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</si>
  <si>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</si>
  <si>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</si>
  <si>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</si>
  <si>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</si>
  <si>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</si>
  <si>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</si>
  <si>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</si>
  <si>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</si>
  <si>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</si>
  <si>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</si>
  <si>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</si>
  <si>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</si>
  <si>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</si>
  <si>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</si>
  <si>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</si>
  <si>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</si>
  <si>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</si>
  <si>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</si>
  <si>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</si>
  <si>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</si>
  <si>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</si>
  <si>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</si>
  <si>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</si>
  <si>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</si>
  <si>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</si>
  <si>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</si>
  <si>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</si>
  <si>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</si>
  <si>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</si>
  <si>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</si>
  <si>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</si>
  <si>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</si>
  <si>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</si>
  <si>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</si>
  <si>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</si>
  <si>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</si>
  <si>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</si>
  <si>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</si>
  <si>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</si>
  <si>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</si>
  <si>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</si>
  <si>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</si>
  <si>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</si>
  <si>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</si>
  <si>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</si>
  <si>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</si>
  <si>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</si>
  <si>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</si>
  <si>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</si>
  <si>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</si>
  <si>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</si>
  <si>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</si>
  <si>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</si>
  <si>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</si>
  <si>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</si>
  <si>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</si>
  <si>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</si>
  <si>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</si>
  <si>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</si>
  <si>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</si>
  <si>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</si>
  <si>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</si>
  <si>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</si>
  <si>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</si>
  <si>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</si>
  <si>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</si>
  <si>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</si>
  <si>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</si>
  <si>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</si>
  <si>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</si>
  <si>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</si>
  <si>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</si>
  <si>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</si>
  <si>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</si>
  <si>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</si>
  <si>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</si>
  <si>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</si>
  <si>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</si>
  <si>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</si>
  <si>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</si>
  <si>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</si>
  <si>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</si>
  <si>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</si>
  <si>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</si>
  <si>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</si>
  <si>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</si>
  <si>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</si>
  <si>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</si>
  <si>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</si>
  <si>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</si>
  <si>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</si>
  <si>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</si>
  <si>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</si>
  <si>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</si>
  <si>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</si>
  <si>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</si>
  <si>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</si>
  <si>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</si>
  <si>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</si>
  <si>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</si>
  <si>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</si>
  <si>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</si>
  <si>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</si>
  <si>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</si>
  <si>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</si>
  <si>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</si>
  <si>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</si>
  <si>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</si>
  <si>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</si>
  <si>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</si>
  <si>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</si>
  <si>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</si>
  <si>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</si>
  <si>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</si>
  <si>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</si>
  <si>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</si>
  <si>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</si>
  <si>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</si>
  <si>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</si>
  <si>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</si>
  <si>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</si>
  <si>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</si>
  <si>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</si>
  <si>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</si>
  <si>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</si>
  <si>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</si>
  <si>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</si>
  <si>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</si>
  <si>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</si>
  <si>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</si>
  <si>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</si>
  <si>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</si>
  <si>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</si>
  <si>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</si>
  <si>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</si>
  <si>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</si>
  <si>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</si>
  <si>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</si>
  <si>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</si>
  <si>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</si>
  <si>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</si>
  <si>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</si>
  <si>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</si>
  <si>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</si>
  <si>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</si>
  <si>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</si>
  <si>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</si>
  <si>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</si>
  <si>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</si>
  <si>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</si>
  <si>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</si>
  <si>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</si>
  <si>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</si>
  <si>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</si>
  <si>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</si>
  <si>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</si>
  <si>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</si>
  <si>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</si>
  <si>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</si>
  <si>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</si>
  <si>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</si>
  <si>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</si>
  <si>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</si>
  <si>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</si>
  <si>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</si>
  <si>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</si>
  <si>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</si>
  <si>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</si>
  <si>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</si>
  <si>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</si>
  <si>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</si>
  <si>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</si>
  <si>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</si>
  <si>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</si>
  <si>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</si>
  <si>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</si>
  <si>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</si>
  <si>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</si>
  <si>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</si>
  <si>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</si>
  <si>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</si>
  <si>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</si>
  <si>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</si>
  <si>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</si>
  <si>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</si>
  <si>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</si>
  <si>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</si>
  <si>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</si>
  <si>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</si>
  <si>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</si>
  <si>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</si>
  <si>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</si>
  <si>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</si>
  <si>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</si>
  <si>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</si>
  <si>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</si>
  <si>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</si>
  <si>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</si>
  <si>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</si>
  <si>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</si>
  <si>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</si>
  <si>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</si>
  <si>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</si>
  <si>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</si>
  <si>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</si>
  <si>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</si>
  <si>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</si>
  <si>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</si>
  <si>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</si>
  <si>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</si>
  <si>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</si>
  <si>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</si>
  <si>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</si>
  <si>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</si>
  <si>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</si>
  <si>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</si>
  <si>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</si>
  <si>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</si>
  <si>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</si>
  <si>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</si>
  <si>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</si>
  <si>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</si>
  <si>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</si>
  <si>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</si>
  <si>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</si>
  <si>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</si>
  <si>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</si>
  <si>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</si>
  <si>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</si>
  <si>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</si>
  <si>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</si>
  <si>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</si>
  <si>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</si>
  <si>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</si>
  <si>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</si>
  <si>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</si>
  <si>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</si>
  <si>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</si>
  <si>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</si>
  <si>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</si>
  <si>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</si>
  <si>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</si>
  <si>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</si>
  <si>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</si>
  <si>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</si>
  <si>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</si>
  <si>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</si>
  <si>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</si>
  <si>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</si>
  <si>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</si>
  <si>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</si>
  <si>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</si>
  <si>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</si>
  <si>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</si>
  <si>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</si>
  <si>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</si>
  <si>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</si>
  <si>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</si>
  <si>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</si>
  <si>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</si>
  <si>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</si>
  <si>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</si>
  <si>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</si>
  <si>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</si>
  <si>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</si>
  <si>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</si>
  <si>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</si>
  <si>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</si>
  <si>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</si>
  <si>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</si>
  <si>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</si>
  <si>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</si>
  <si>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</si>
  <si>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</si>
  <si>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</si>
  <si>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</si>
  <si>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</si>
  <si>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</si>
  <si>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</si>
  <si>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</si>
  <si>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</si>
  <si>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</si>
  <si>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</si>
  <si>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</si>
  <si>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</si>
  <si>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</si>
  <si>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</si>
  <si>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</si>
  <si>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</si>
  <si>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</si>
  <si>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</si>
  <si>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</si>
  <si>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</si>
  <si>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</si>
  <si>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</si>
  <si>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</si>
  <si>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</si>
  <si>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</si>
  <si>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</si>
  <si>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</si>
  <si>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</si>
  <si>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</si>
  <si>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</si>
  <si>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</si>
  <si>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</si>
  <si>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</si>
  <si>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</si>
  <si>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</si>
  <si>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</si>
  <si>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</si>
  <si>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</si>
  <si>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</si>
  <si>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</si>
  <si>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</si>
  <si>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</si>
  <si>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</si>
  <si>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</si>
  <si>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</si>
  <si>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</si>
  <si>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</si>
  <si>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</si>
  <si>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</si>
  <si>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</si>
  <si>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</si>
  <si>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</si>
  <si>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</si>
  <si>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</si>
  <si>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</si>
  <si>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</si>
  <si>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</si>
  <si>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</si>
  <si>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</si>
  <si>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</si>
  <si>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</si>
  <si>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</si>
  <si>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</si>
  <si>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</si>
  <si>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</si>
  <si>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</si>
  <si>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</si>
  <si>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</si>
  <si>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</si>
  <si>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</si>
  <si>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</si>
  <si>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</si>
  <si>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</si>
  <si>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</si>
  <si>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</si>
  <si>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</si>
  <si>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</si>
  <si>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</si>
  <si>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</si>
  <si>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</si>
  <si>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</si>
  <si>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</si>
  <si>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</si>
  <si>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</si>
  <si>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</si>
  <si>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</si>
  <si>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</si>
  <si>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</si>
  <si>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</si>
  <si>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</si>
  <si>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</si>
  <si>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</si>
  <si>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</si>
  <si>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</si>
  <si>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</si>
  <si>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</si>
  <si>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</si>
  <si>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</si>
  <si>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</si>
  <si>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</si>
  <si>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</si>
  <si>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</si>
  <si>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</si>
  <si>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</si>
  <si>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</si>
  <si>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</si>
  <si>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</si>
  <si>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</si>
  <si>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</si>
  <si>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</si>
  <si>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</si>
  <si>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</si>
  <si>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</si>
  <si>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</si>
  <si>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</si>
  <si>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</si>
  <si>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</si>
  <si>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</si>
  <si>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</si>
  <si>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</si>
  <si>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</si>
  <si>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</si>
  <si>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</si>
  <si>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</si>
  <si>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</si>
  <si>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</si>
  <si>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</si>
  <si>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</si>
  <si>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</si>
  <si>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</si>
  <si>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</si>
  <si>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</si>
  <si>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</si>
  <si>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</si>
  <si>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</si>
  <si>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</si>
  <si>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</si>
  <si>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</si>
  <si>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</si>
  <si>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</si>
  <si>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</si>
  <si>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</si>
  <si>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</si>
  <si>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</si>
  <si>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</si>
  <si>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</si>
  <si>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</si>
  <si>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</si>
  <si>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</si>
  <si>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</si>
  <si>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</si>
  <si>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</si>
  <si>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</si>
  <si>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</si>
  <si>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</si>
  <si>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</si>
  <si>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</si>
  <si>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</si>
  <si>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</si>
  <si>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</si>
  <si>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</si>
  <si>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</si>
  <si>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</si>
  <si>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</si>
  <si>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</si>
  <si>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</si>
  <si>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</si>
  <si>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</si>
  <si>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</si>
  <si>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</si>
  <si>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</si>
  <si>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</si>
  <si>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</si>
  <si>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</si>
  <si>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</si>
  <si>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</si>
  <si>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</si>
  <si>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</si>
  <si>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</si>
  <si>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</si>
  <si>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</si>
  <si>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</si>
  <si>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</si>
  <si>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</si>
  <si>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</si>
  <si>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</si>
  <si>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</si>
  <si>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</si>
  <si>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</si>
  <si>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</si>
  <si>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</si>
  <si>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</si>
  <si>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</si>
  <si>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</si>
  <si>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</si>
  <si>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</si>
  <si>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</si>
  <si>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</si>
  <si>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</si>
  <si>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</si>
  <si>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</si>
  <si>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</si>
  <si>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</si>
  <si>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</si>
  <si>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</si>
  <si>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</si>
  <si>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</si>
  <si>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</si>
  <si>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</si>
  <si>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</si>
  <si>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</si>
  <si>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</si>
  <si>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</si>
  <si>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</si>
  <si>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</si>
  <si>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</si>
  <si>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</si>
  <si>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</si>
  <si>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</si>
  <si>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</si>
  <si>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</si>
  <si>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</si>
  <si>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</si>
  <si>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</si>
  <si>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</si>
  <si>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</si>
  <si>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</si>
  <si>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</si>
  <si>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</si>
  <si>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</si>
  <si>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</si>
  <si>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</si>
  <si>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</si>
  <si>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</si>
  <si>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</si>
  <si>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</si>
  <si>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</si>
  <si>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</si>
  <si>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</si>
  <si>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</si>
  <si>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</si>
  <si>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</si>
  <si>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</si>
  <si>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</si>
  <si>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</si>
  <si>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</si>
  <si>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</si>
  <si>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</si>
  <si>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</si>
  <si>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</si>
  <si>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</si>
  <si>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</si>
  <si>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</si>
  <si>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</si>
  <si>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</si>
  <si>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</si>
  <si>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</si>
  <si>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</si>
  <si>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</si>
  <si>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</si>
  <si>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</si>
  <si>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</si>
  <si>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</si>
  <si>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</si>
  <si>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</si>
  <si>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</si>
  <si>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</si>
  <si>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</si>
  <si>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</si>
  <si>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</si>
  <si>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</si>
  <si>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</si>
  <si>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</si>
  <si>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</si>
  <si>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</si>
  <si>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</si>
  <si>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</si>
  <si>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</si>
  <si>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</si>
  <si>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</si>
  <si>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</si>
  <si>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</si>
  <si>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</si>
  <si>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</si>
  <si>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</si>
  <si>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</si>
  <si>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</si>
  <si>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</si>
  <si>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</si>
  <si>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</si>
  <si>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</si>
  <si>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</si>
  <si>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</si>
  <si>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</si>
  <si>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</si>
  <si>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</si>
  <si>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</si>
  <si>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</si>
  <si>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</si>
  <si>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</si>
  <si>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</si>
  <si>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</si>
  <si>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</si>
  <si>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</si>
  <si>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</si>
  <si>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</si>
  <si>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</si>
  <si>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</si>
  <si>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</si>
  <si>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</si>
  <si>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</si>
  <si>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</si>
  <si>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</si>
  <si>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</si>
  <si>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</si>
  <si>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</si>
  <si>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</si>
  <si>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</si>
  <si>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</si>
  <si>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</si>
  <si>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</si>
  <si>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</si>
  <si>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</si>
  <si>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</si>
  <si>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</si>
  <si>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</si>
  <si>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</si>
  <si>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</si>
  <si>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</si>
  <si>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</si>
  <si>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</si>
  <si>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</si>
  <si>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</si>
  <si>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</si>
  <si>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</si>
  <si>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</si>
  <si>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</si>
  <si>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</si>
  <si>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</si>
  <si>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</si>
  <si>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</si>
  <si>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</si>
  <si>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</si>
  <si>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</si>
  <si>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</si>
  <si>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</si>
  <si>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</si>
  <si>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</si>
  <si>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</si>
  <si>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</si>
  <si>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</si>
  <si>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</si>
  <si>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</si>
  <si>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</si>
  <si>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</si>
  <si>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</si>
  <si>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</si>
  <si>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</si>
  <si>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</si>
  <si>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</si>
  <si>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</si>
  <si>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</si>
  <si>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</si>
  <si>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</si>
  <si>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</si>
  <si>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</si>
  <si>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</si>
  <si>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</si>
  <si>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</si>
  <si>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</si>
  <si>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</si>
  <si>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</si>
  <si>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</si>
  <si>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</si>
  <si>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</si>
  <si>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</si>
  <si>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</si>
  <si>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</si>
  <si>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</si>
  <si>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</si>
  <si>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</si>
  <si>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</si>
  <si>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</si>
  <si>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</si>
  <si>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</si>
  <si>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</si>
  <si>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</si>
  <si>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</si>
  <si>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</si>
  <si>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</si>
  <si>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</si>
  <si>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</si>
  <si>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</si>
  <si>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</si>
  <si>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</si>
  <si>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</si>
  <si>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</si>
  <si>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</si>
  <si>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</si>
  <si>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</si>
  <si>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</si>
  <si>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</si>
  <si>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</si>
  <si>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</si>
  <si>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</si>
  <si>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</si>
  <si>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</si>
  <si>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</si>
  <si>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</si>
  <si>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</si>
  <si>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</si>
  <si>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</si>
  <si>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</si>
  <si>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</si>
  <si>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</si>
  <si>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</si>
  <si>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</si>
  <si>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</si>
  <si>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</si>
  <si>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</si>
  <si>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</si>
  <si>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</si>
  <si>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</si>
  <si>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</si>
  <si>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</si>
  <si>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</si>
  <si>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</si>
  <si>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</si>
  <si>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</si>
  <si>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</si>
  <si>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</si>
  <si>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</si>
  <si>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</si>
  <si>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</si>
  <si>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</si>
  <si>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</si>
  <si>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</si>
  <si>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</si>
  <si>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</si>
  <si>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</si>
  <si>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</si>
  <si>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</si>
  <si>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</si>
  <si>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</si>
  <si>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</si>
  <si>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</si>
  <si>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</si>
  <si>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</si>
  <si>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</si>
  <si>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</si>
  <si>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</si>
  <si>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</si>
  <si>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</si>
  <si>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</si>
  <si>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</si>
  <si>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</si>
  <si>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</si>
  <si>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</si>
  <si>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</si>
  <si>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</si>
  <si>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</si>
  <si>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</si>
  <si>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</si>
  <si>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</si>
  <si>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</si>
  <si>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</si>
  <si>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</si>
  <si>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</si>
  <si>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</si>
  <si>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</si>
  <si>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</si>
  <si>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</si>
  <si>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</si>
  <si>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</si>
  <si>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</si>
  <si>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</si>
  <si>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</si>
  <si>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</si>
  <si>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</si>
  <si>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</si>
  <si>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</si>
  <si>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</si>
  <si>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</si>
  <si>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</si>
  <si>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</si>
  <si>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</si>
  <si>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</si>
  <si>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</si>
  <si>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</si>
  <si>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</si>
  <si>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</si>
  <si>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</si>
  <si>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</si>
  <si>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</si>
  <si>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</si>
  <si>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</si>
  <si>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</si>
  <si>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</si>
  <si>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</si>
  <si>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</si>
  <si>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</si>
  <si>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</si>
  <si>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</si>
  <si>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</si>
  <si>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</si>
  <si>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</si>
  <si>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</si>
  <si>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</si>
  <si>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</si>
  <si>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</si>
  <si>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</si>
  <si>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</si>
  <si>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</si>
  <si>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</si>
  <si>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</si>
  <si>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</si>
  <si>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</si>
  <si>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</si>
  <si>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</si>
  <si>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</si>
  <si>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</si>
  <si>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</si>
  <si>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</si>
  <si>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</si>
  <si>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</si>
  <si>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</si>
  <si>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</si>
  <si>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</si>
  <si>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</si>
  <si>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</si>
  <si>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</si>
  <si>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</si>
  <si>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</si>
  <si>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</si>
  <si>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</si>
  <si>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</si>
  <si>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</si>
  <si>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</si>
  <si>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</si>
  <si>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</si>
  <si>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</si>
  <si>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</si>
  <si>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</si>
  <si>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</si>
  <si>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</si>
  <si>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</si>
  <si>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</si>
  <si>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</si>
  <si>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</si>
  <si>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</si>
  <si>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</si>
  <si>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</si>
  <si>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</si>
  <si>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</si>
  <si>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</si>
  <si>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</si>
  <si>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</si>
  <si>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</si>
  <si>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</si>
  <si>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</si>
  <si>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</si>
  <si>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</si>
  <si>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</si>
  <si>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</si>
  <si>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</si>
  <si>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</si>
  <si>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</si>
  <si>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</si>
  <si>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</si>
  <si>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</si>
  <si>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</si>
  <si>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</si>
  <si>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</si>
  <si>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</si>
  <si>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</si>
  <si>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</si>
  <si>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</si>
  <si>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</si>
  <si>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</si>
  <si>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</si>
  <si>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</si>
  <si>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</si>
  <si>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</si>
  <si>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</si>
  <si>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</si>
  <si>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</si>
  <si>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</si>
  <si>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</si>
  <si>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</si>
  <si>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</si>
  <si>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</si>
  <si>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</si>
  <si>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</si>
  <si>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</si>
  <si>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</si>
  <si>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</si>
  <si>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</si>
  <si>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</si>
  <si>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</si>
  <si>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</si>
  <si>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</si>
  <si>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</si>
  <si>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</si>
  <si>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</si>
  <si>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</si>
  <si>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</si>
  <si>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</si>
  <si>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</si>
  <si>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</si>
  <si>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</si>
  <si>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</si>
  <si>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</si>
  <si>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</si>
  <si>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</si>
  <si>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</si>
  <si>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</si>
  <si>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</si>
  <si>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</si>
  <si>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</si>
  <si>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</si>
  <si>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</si>
  <si>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</si>
  <si>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</si>
  <si>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</si>
  <si>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</si>
  <si>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</si>
  <si>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</si>
  <si>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</si>
  <si>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</si>
  <si>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</si>
  <si>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</si>
  <si>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</si>
  <si>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</si>
  <si>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</si>
  <si>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</si>
  <si>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</si>
  <si>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</si>
  <si>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</si>
  <si>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</si>
  <si>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</si>
  <si>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</si>
  <si>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</si>
  <si>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</si>
  <si>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</si>
  <si>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</si>
  <si>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</si>
  <si>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</si>
  <si>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</si>
  <si>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</si>
  <si>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</si>
  <si>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</si>
  <si>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</si>
  <si>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</si>
  <si>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</si>
  <si>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</si>
  <si>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</si>
  <si>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</si>
  <si>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</si>
  <si>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</si>
  <si>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</si>
  <si>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</si>
  <si>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</si>
  <si>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</si>
  <si>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</si>
  <si>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</si>
  <si>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</si>
  <si>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</si>
  <si>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</si>
  <si>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</si>
  <si>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</si>
  <si>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</si>
  <si>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</si>
  <si>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</si>
  <si>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</si>
  <si>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</si>
  <si>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</si>
  <si>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</si>
  <si>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</si>
  <si>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</si>
  <si>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</si>
  <si>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</si>
  <si>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</si>
  <si>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</si>
  <si>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</si>
  <si>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</si>
  <si>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</si>
  <si>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</si>
  <si>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</si>
  <si>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</si>
  <si>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</si>
  <si>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</si>
  <si>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</si>
  <si>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</si>
  <si>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</si>
  <si>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</si>
  <si>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</si>
  <si>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</si>
  <si>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</si>
  <si>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</si>
  <si>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</si>
  <si>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</si>
  <si>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</si>
  <si>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</si>
  <si>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</si>
  <si>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</si>
  <si>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</si>
  <si>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</si>
  <si>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</si>
  <si>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</si>
  <si>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</si>
  <si>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</si>
  <si>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</si>
  <si>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</si>
  <si>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</si>
  <si>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</si>
  <si>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</si>
  <si>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</si>
  <si>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</si>
  <si>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</si>
  <si>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</si>
  <si>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</si>
  <si>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</si>
  <si>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</si>
  <si>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</si>
  <si>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</si>
  <si>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</si>
  <si>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</si>
  <si>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</si>
  <si>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</si>
  <si>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</si>
  <si>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</si>
  <si>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</si>
  <si>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</si>
  <si>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</si>
  <si>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</si>
  <si>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</si>
  <si>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</si>
  <si>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</si>
  <si>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</si>
  <si>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</si>
  <si>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</si>
  <si>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</si>
  <si>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</si>
  <si>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</si>
  <si>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</si>
  <si>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</si>
  <si>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</si>
  <si>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</si>
  <si>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</si>
  <si>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</si>
  <si>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</si>
  <si>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</si>
  <si>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</si>
  <si>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</si>
  <si>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</si>
  <si>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</si>
  <si>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</si>
  <si>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</si>
  <si>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</si>
  <si>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</si>
  <si>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</si>
  <si>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</si>
  <si>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</si>
  <si>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</si>
  <si>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</si>
  <si>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</si>
  <si>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</si>
  <si>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</si>
  <si>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</si>
  <si>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</si>
  <si>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</si>
  <si>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</si>
  <si>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</si>
  <si>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</si>
  <si>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</si>
  <si>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</si>
  <si>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</si>
  <si>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</si>
  <si>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</si>
  <si>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</si>
  <si>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</si>
  <si>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</si>
  <si>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</si>
  <si>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</si>
  <si>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</si>
  <si>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</si>
  <si>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</si>
  <si>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</si>
  <si>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</si>
  <si>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</si>
  <si>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</si>
  <si>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</si>
  <si>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</si>
  <si>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</si>
  <si>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</si>
  <si>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</si>
  <si>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</si>
  <si>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</si>
  <si>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</si>
  <si>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</si>
  <si>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</si>
  <si>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</si>
  <si>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</si>
  <si>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</si>
  <si>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</si>
  <si>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</si>
  <si>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</si>
  <si>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</si>
  <si>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</si>
  <si>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</si>
  <si>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</si>
  <si>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</si>
  <si>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</si>
  <si>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</si>
  <si>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</si>
  <si>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</si>
  <si>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</si>
  <si>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</si>
  <si>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</si>
  <si>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</si>
  <si>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</si>
  <si>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</si>
  <si>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</si>
  <si>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</si>
  <si>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</si>
  <si>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</si>
  <si>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</si>
  <si>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</si>
  <si>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</si>
  <si>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</si>
  <si>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</si>
  <si>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</si>
  <si>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</si>
  <si>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</si>
  <si>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</si>
  <si>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</si>
  <si>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</si>
  <si>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</si>
  <si>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</si>
  <si>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</si>
  <si>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</si>
  <si>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</si>
  <si>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</si>
  <si>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</si>
  <si>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</si>
  <si>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</si>
  <si>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</si>
  <si>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</si>
  <si>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</si>
  <si>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</si>
  <si>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</si>
  <si>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</si>
  <si>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</si>
  <si>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</si>
  <si>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</si>
  <si>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</si>
  <si>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</si>
  <si>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</si>
  <si>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</si>
  <si>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</si>
  <si>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</si>
  <si>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</si>
  <si>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</si>
  <si>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</si>
  <si>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</si>
  <si>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</si>
  <si>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</si>
  <si>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</si>
  <si>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</si>
  <si>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</si>
  <si>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</si>
  <si>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</si>
  <si>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</si>
  <si>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</si>
  <si>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</si>
  <si>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</si>
  <si>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</si>
  <si>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</si>
  <si>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</si>
  <si>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</si>
  <si>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</si>
  <si>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</si>
  <si>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</si>
  <si>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</si>
  <si>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</si>
  <si>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</si>
  <si>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</si>
  <si>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</si>
  <si>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</si>
  <si>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</si>
  <si>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</si>
  <si>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</si>
  <si>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</si>
  <si>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</si>
  <si>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</si>
  <si>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</si>
  <si>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</si>
  <si>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</si>
  <si>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</si>
  <si>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</si>
  <si>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</si>
  <si>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</si>
  <si>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</si>
  <si>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</si>
  <si>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</si>
  <si>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</si>
  <si>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</si>
  <si>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</si>
  <si>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</si>
  <si>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</si>
  <si>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</si>
  <si>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</si>
  <si>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</si>
  <si>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</si>
  <si>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</si>
  <si>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</si>
  <si>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</si>
  <si>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</si>
  <si>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</si>
  <si>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</si>
  <si>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</si>
  <si>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</si>
  <si>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</si>
  <si>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</si>
  <si>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</si>
  <si>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</si>
  <si>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</si>
  <si>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</si>
  <si>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</si>
  <si>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</si>
  <si>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</si>
  <si>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</si>
  <si>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</si>
  <si>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</si>
  <si>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</si>
  <si>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</si>
  <si>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</si>
  <si>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</si>
  <si>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</si>
  <si>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</si>
  <si>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</si>
  <si>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</si>
  <si>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</si>
  <si>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</si>
  <si>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</si>
  <si>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</si>
  <si>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</si>
  <si>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</si>
  <si>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</si>
  <si>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</si>
  <si>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</si>
  <si>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</si>
  <si>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</si>
  <si>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</si>
  <si>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</si>
  <si>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</si>
  <si>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</si>
  <si>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</si>
  <si>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</si>
  <si>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</si>
  <si>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</si>
  <si>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</si>
  <si>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</si>
  <si>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</si>
  <si>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</si>
  <si>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</si>
  <si>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</si>
  <si>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</si>
  <si>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</si>
  <si>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</si>
  <si>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</si>
  <si>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</si>
  <si>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</si>
  <si>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</si>
  <si>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</si>
  <si>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</si>
  <si>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</si>
  <si>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</si>
  <si>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</si>
  <si>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</si>
  <si>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</si>
  <si>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</si>
  <si>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</si>
  <si>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</si>
  <si>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</si>
  <si>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</si>
  <si>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</si>
  <si>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</si>
  <si>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</si>
  <si>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</si>
  <si>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</si>
  <si>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</si>
  <si>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</si>
  <si>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</si>
  <si>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</si>
  <si>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</si>
  <si>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</si>
  <si>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</si>
  <si>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</si>
  <si>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</si>
  <si>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</si>
  <si>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</si>
  <si>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</si>
  <si>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</si>
  <si>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</si>
  <si>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</si>
  <si>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</si>
  <si>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</si>
  <si>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</si>
  <si>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</si>
  <si>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</si>
  <si>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</si>
  <si>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</si>
  <si>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</si>
  <si>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</si>
  <si>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</si>
  <si>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</si>
  <si>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</si>
  <si>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</si>
  <si>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</si>
  <si>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</si>
  <si>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</si>
  <si>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</si>
  <si>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</si>
  <si>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</si>
  <si>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</si>
  <si>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</si>
  <si>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</si>
  <si>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</si>
  <si>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</si>
  <si>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</si>
  <si>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</si>
  <si>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</si>
  <si>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</si>
  <si>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</si>
  <si>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</si>
  <si>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</si>
  <si>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</si>
  <si>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</si>
  <si>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</si>
  <si>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</si>
  <si>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</si>
  <si>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</si>
  <si>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</si>
  <si>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</si>
  <si>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</si>
  <si>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</si>
  <si>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</si>
  <si>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</si>
  <si>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</si>
  <si>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</si>
  <si>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</si>
  <si>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</si>
  <si>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</si>
  <si>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</si>
  <si>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</si>
  <si>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</si>
  <si>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</si>
  <si>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</si>
  <si>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</si>
  <si>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</si>
  <si>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</si>
  <si>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</si>
  <si>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</si>
  <si>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</si>
  <si>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</si>
  <si>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</si>
  <si>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</si>
  <si>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</si>
  <si>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</si>
  <si>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</si>
  <si>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</si>
  <si>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</si>
  <si>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</si>
  <si>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</si>
  <si>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</si>
  <si>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</si>
  <si>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</si>
  <si>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</si>
  <si>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</si>
  <si>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</si>
  <si>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</si>
  <si>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</si>
  <si>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</si>
  <si>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</si>
  <si>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</si>
  <si>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</si>
  <si>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</si>
  <si>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</si>
  <si>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</si>
  <si>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</si>
  <si>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</si>
  <si>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</si>
  <si>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</si>
  <si>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</si>
  <si>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</si>
  <si>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</si>
  <si>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</si>
  <si>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</si>
  <si>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</si>
  <si>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</si>
  <si>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</si>
  <si>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</si>
  <si>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</si>
  <si>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</si>
  <si>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</si>
  <si>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</si>
  <si>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</si>
  <si>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</si>
  <si>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</si>
  <si>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</si>
  <si>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</si>
  <si>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</si>
  <si>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</si>
  <si>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</si>
  <si>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</si>
  <si>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</si>
  <si>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</si>
  <si>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</si>
  <si>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</si>
  <si>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</si>
  <si>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</si>
  <si>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</si>
  <si>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</si>
  <si>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</si>
  <si>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</si>
  <si>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</si>
  <si>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</si>
  <si>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</si>
  <si>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</si>
  <si>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</si>
  <si>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</si>
  <si>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</si>
  <si>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</si>
  <si>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</si>
  <si>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</si>
  <si>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</si>
  <si>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</si>
  <si>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</si>
  <si>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</si>
  <si>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</si>
  <si>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</si>
  <si>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</si>
  <si>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</si>
  <si>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</si>
  <si>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</si>
  <si>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</si>
  <si>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</si>
  <si>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</si>
  <si>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</si>
  <si>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</si>
  <si>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</si>
  <si>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</si>
  <si>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</si>
  <si>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</si>
  <si>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</si>
  <si>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</si>
  <si>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</si>
  <si>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</si>
  <si>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</si>
  <si>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</si>
  <si>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</si>
  <si>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</si>
  <si>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</si>
  <si>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</si>
  <si>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</si>
  <si>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</si>
  <si>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</si>
  <si>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</si>
  <si>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</si>
  <si>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</si>
  <si>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</si>
  <si>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</si>
  <si>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</si>
  <si>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</si>
  <si>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</si>
  <si>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</si>
  <si>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</si>
  <si>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</si>
  <si>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</si>
  <si>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</si>
  <si>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</si>
  <si>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</si>
  <si>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</si>
  <si>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</si>
  <si>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</si>
  <si>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</si>
  <si>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</si>
  <si>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</si>
  <si>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</si>
  <si>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</si>
  <si>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</si>
  <si>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</si>
  <si>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</si>
  <si>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</si>
  <si>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</si>
  <si>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</si>
  <si>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</si>
  <si>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</si>
  <si>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</si>
  <si>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</si>
  <si>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</si>
  <si>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</si>
  <si>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</si>
  <si>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</si>
  <si>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</si>
  <si>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</si>
  <si>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</si>
  <si>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</si>
  <si>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</si>
  <si>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</si>
  <si>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</si>
  <si>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</si>
  <si>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</si>
  <si>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</si>
  <si>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</si>
  <si>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</si>
  <si>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</si>
  <si>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</si>
  <si>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</si>
  <si>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</si>
  <si>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</si>
  <si>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</si>
  <si>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</si>
  <si>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</si>
  <si>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</si>
  <si>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</si>
  <si>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</si>
  <si>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</si>
  <si>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</si>
  <si>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</si>
  <si>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</si>
  <si>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</si>
  <si>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</si>
  <si>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</si>
  <si>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</si>
  <si>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</si>
  <si>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</si>
  <si>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</si>
  <si>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</si>
  <si>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</si>
  <si>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</si>
  <si>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</si>
  <si>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</si>
  <si>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</si>
  <si>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</si>
  <si>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</si>
  <si>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</si>
  <si>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</si>
  <si>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</si>
  <si>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</si>
  <si>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</si>
  <si>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</si>
  <si>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</si>
  <si>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</si>
  <si>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</si>
  <si>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</si>
  <si>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</si>
  <si>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</si>
  <si>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</si>
  <si>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</si>
  <si>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</si>
  <si>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</si>
  <si>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</si>
  <si>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</si>
  <si>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</si>
  <si>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</si>
  <si>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</si>
  <si>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</si>
  <si>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</si>
  <si>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</si>
  <si>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</si>
  <si>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</si>
  <si>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</si>
  <si>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</si>
  <si>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</si>
  <si>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</si>
  <si>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</si>
  <si>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</si>
  <si>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</si>
  <si>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</si>
  <si>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</si>
  <si>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</si>
  <si>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</si>
  <si>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</si>
  <si>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</si>
  <si>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</si>
  <si>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</si>
  <si>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</si>
  <si>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</si>
  <si>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</si>
  <si>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</si>
  <si>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</si>
  <si>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</si>
  <si>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</si>
  <si>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</si>
  <si>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</si>
  <si>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</si>
  <si>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</si>
  <si>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</si>
  <si>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</si>
  <si>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</si>
  <si>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</si>
  <si>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</si>
  <si>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</si>
  <si>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</si>
  <si>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</si>
  <si>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</si>
  <si>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</si>
  <si>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</si>
  <si>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</si>
  <si>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</si>
  <si>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</si>
  <si>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</si>
  <si>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</si>
  <si>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</si>
  <si>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</si>
  <si>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</si>
  <si>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</si>
  <si>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</si>
  <si>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</si>
  <si>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</si>
  <si>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</si>
  <si>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</si>
  <si>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</si>
  <si>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</si>
  <si>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</si>
  <si>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</si>
  <si>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</si>
  <si>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</si>
  <si>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</si>
  <si>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</si>
  <si>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</si>
  <si>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</si>
  <si>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</si>
  <si>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</si>
  <si>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</si>
  <si>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</si>
  <si>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</si>
  <si>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</si>
  <si>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</si>
  <si>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</si>
  <si>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</si>
  <si>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</si>
  <si>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</si>
  <si>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</si>
  <si>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</si>
  <si>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</si>
  <si>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</si>
  <si>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</si>
  <si>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</si>
  <si>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</si>
  <si>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</si>
  <si>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</si>
  <si>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</si>
  <si>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</si>
  <si>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</si>
  <si>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</si>
  <si>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</si>
  <si>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</si>
  <si>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</si>
  <si>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</si>
  <si>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</si>
  <si>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</si>
  <si>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</si>
  <si>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</si>
  <si>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</si>
  <si>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</si>
  <si>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</si>
  <si>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</si>
  <si>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</si>
  <si>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</si>
  <si>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</si>
  <si>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</si>
  <si>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</si>
  <si>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</si>
  <si>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</si>
  <si>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</si>
  <si>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</si>
  <si>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</si>
  <si>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</si>
  <si>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</si>
  <si>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</si>
  <si>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</si>
  <si>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</si>
  <si>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</si>
  <si>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</si>
  <si>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</si>
  <si>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</si>
  <si>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</si>
  <si>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</si>
  <si>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</si>
  <si>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</si>
  <si>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</si>
  <si>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</si>
  <si>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</si>
  <si>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</si>
  <si>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</si>
  <si>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</si>
  <si>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</si>
  <si>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</si>
  <si>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</si>
  <si>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</si>
  <si>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</si>
  <si>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</si>
  <si>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</si>
  <si>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</si>
  <si>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</si>
  <si>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</si>
  <si>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</si>
  <si>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</si>
  <si>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</si>
  <si>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</si>
  <si>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</si>
  <si>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</si>
  <si>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</si>
  <si>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</si>
  <si>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</si>
  <si>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</si>
  <si>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</si>
  <si>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</si>
  <si>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</si>
  <si>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</si>
  <si>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</si>
  <si>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</si>
  <si>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</si>
  <si>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</si>
  <si>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</si>
  <si>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</si>
  <si>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</si>
  <si>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</si>
  <si>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</si>
  <si>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</si>
  <si>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</si>
  <si>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</si>
  <si>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</si>
  <si>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</si>
  <si>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</si>
  <si>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</si>
  <si>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</si>
  <si>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</si>
  <si>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</si>
  <si>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</si>
  <si>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</si>
  <si>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</si>
  <si>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</si>
  <si>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</si>
  <si>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</si>
  <si>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</si>
  <si>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</si>
  <si>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</si>
  <si>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</si>
  <si>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</si>
  <si>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</si>
  <si>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</si>
  <si>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</si>
  <si>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</si>
  <si>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</si>
  <si>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</si>
  <si>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</si>
  <si>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</si>
  <si>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</si>
  <si>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</si>
  <si>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</si>
  <si>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</si>
  <si>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</si>
  <si>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</si>
  <si>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</si>
  <si>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</si>
  <si>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</si>
  <si>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</si>
  <si>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</si>
  <si>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</si>
  <si>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</si>
  <si>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</si>
  <si>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</si>
  <si>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</si>
  <si>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</si>
  <si>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</si>
  <si>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</si>
  <si>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</si>
  <si>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</si>
  <si>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</si>
  <si>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</si>
  <si>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</si>
  <si>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</si>
  <si>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</si>
  <si>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</si>
  <si>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</si>
  <si>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</si>
  <si>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</si>
  <si>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</si>
  <si>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</si>
  <si>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</si>
  <si>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</si>
  <si>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</si>
  <si>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</si>
  <si>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</si>
  <si>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</si>
  <si>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</si>
  <si>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</si>
  <si>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</si>
  <si>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</si>
  <si>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</si>
  <si>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</si>
  <si>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</si>
  <si>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</si>
  <si>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</si>
  <si>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</si>
  <si>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</si>
  <si>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</si>
  <si>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</si>
  <si>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</si>
  <si>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</si>
  <si>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</si>
  <si>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</si>
  <si>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</si>
  <si>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</si>
  <si>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</si>
  <si>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</si>
  <si>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</si>
  <si>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</si>
  <si>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</si>
  <si>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</si>
  <si>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</si>
  <si>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</si>
  <si>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</si>
  <si>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</si>
  <si>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</si>
  <si>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</si>
  <si>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</si>
  <si>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</si>
  <si>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</si>
  <si>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</si>
  <si>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</si>
  <si>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</si>
  <si>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</si>
  <si>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</si>
  <si>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</si>
  <si>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</si>
  <si>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</si>
  <si>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</si>
  <si>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</si>
  <si>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</si>
  <si>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</si>
  <si>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</si>
  <si>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</si>
  <si>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</si>
  <si>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</si>
  <si>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</si>
  <si>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</si>
  <si>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</si>
  <si>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</si>
  <si>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</si>
  <si>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</si>
  <si>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</si>
  <si>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</si>
  <si>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</si>
  <si>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</si>
  <si>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</si>
  <si>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</si>
  <si>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</si>
  <si>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</si>
  <si>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</si>
  <si>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</si>
  <si>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</si>
  <si>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</si>
  <si>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</si>
  <si>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</si>
  <si>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</si>
  <si>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</si>
  <si>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</si>
  <si>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</si>
  <si>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</si>
  <si>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</si>
  <si>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</si>
  <si>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</si>
  <si>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</si>
  <si>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</si>
  <si>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</si>
  <si>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</si>
  <si>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</si>
  <si>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</si>
  <si>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</si>
  <si>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</si>
  <si>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</si>
  <si>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</si>
  <si>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</si>
  <si>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</si>
  <si>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</si>
  <si>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</si>
  <si>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</si>
  <si>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</si>
  <si>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</si>
  <si>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</si>
  <si>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</si>
  <si>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</si>
  <si>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</si>
  <si>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</si>
  <si>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</si>
  <si>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</si>
  <si>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</si>
  <si>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</si>
  <si>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</si>
  <si>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</si>
  <si>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</si>
  <si>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</si>
  <si>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</si>
  <si>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</si>
  <si>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</si>
  <si>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</si>
  <si>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</si>
  <si>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</si>
  <si>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</si>
  <si>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</si>
  <si>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</si>
  <si>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</si>
  <si>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</si>
  <si>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</si>
  <si>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</si>
  <si>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</si>
  <si>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</si>
  <si>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</si>
  <si>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</si>
  <si>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</si>
  <si>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</si>
  <si>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</si>
  <si>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</si>
  <si>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</si>
  <si>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</si>
  <si>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</si>
  <si>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</si>
  <si>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</si>
  <si>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</si>
  <si>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</si>
  <si>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</si>
  <si>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</si>
  <si>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</si>
  <si>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</si>
  <si>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</si>
  <si>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</si>
  <si>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</si>
  <si>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</si>
  <si>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</si>
  <si>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</si>
  <si>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</si>
  <si>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</si>
  <si>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</si>
  <si>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</si>
  <si>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</si>
  <si>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</si>
  <si>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</si>
  <si>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</si>
  <si>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</si>
  <si>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</si>
  <si>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</si>
  <si>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</si>
  <si>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</si>
  <si>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</si>
  <si>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</si>
  <si>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</si>
  <si>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</si>
  <si>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</si>
  <si>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</si>
  <si>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</si>
  <si>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</si>
  <si>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</si>
  <si>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</si>
  <si>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</si>
  <si>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</si>
  <si>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</si>
  <si>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</si>
  <si>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</si>
  <si>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</si>
  <si>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</si>
  <si>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</si>
  <si>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</si>
  <si>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</si>
  <si>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</si>
  <si>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</si>
  <si>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</si>
  <si>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</si>
  <si>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</si>
  <si>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</si>
  <si>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</si>
  <si>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</si>
  <si>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</si>
  <si>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</si>
  <si>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</si>
  <si>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</si>
  <si>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</si>
  <si>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</si>
  <si>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</si>
  <si>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</si>
  <si>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</si>
  <si>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</si>
  <si>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</si>
  <si>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</si>
  <si>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</si>
  <si>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</si>
  <si>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</si>
  <si>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</si>
  <si>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</si>
  <si>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</si>
  <si>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</si>
  <si>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</si>
  <si>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</si>
  <si>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</si>
  <si>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</si>
  <si>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</si>
  <si>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</si>
  <si>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</si>
  <si>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</si>
  <si>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</si>
  <si>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</si>
  <si>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</si>
  <si>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</si>
  <si>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</si>
  <si>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</si>
  <si>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</si>
  <si>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</si>
  <si>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</si>
  <si>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</si>
  <si>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</si>
  <si>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</si>
  <si>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</si>
  <si>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</si>
  <si>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</si>
  <si>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</si>
  <si>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</si>
  <si>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</si>
  <si>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</si>
  <si>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</si>
  <si>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</si>
  <si>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</si>
  <si>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</si>
  <si>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</si>
  <si>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</si>
  <si>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</si>
  <si>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</si>
  <si>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</si>
  <si>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</si>
  <si>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</si>
  <si>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</si>
  <si>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</si>
  <si>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</si>
  <si>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</si>
  <si>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</si>
  <si>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</si>
  <si>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</si>
  <si>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</si>
  <si>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</si>
  <si>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</si>
  <si>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</si>
  <si>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</si>
  <si>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</si>
  <si>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</si>
  <si>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</si>
  <si>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</si>
  <si>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</si>
  <si>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</si>
  <si>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</si>
  <si>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</si>
  <si>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</si>
  <si>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</si>
  <si>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</si>
  <si>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</si>
  <si>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</si>
  <si>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</si>
  <si>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</si>
  <si>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</si>
  <si>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</si>
  <si>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</si>
  <si>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</si>
  <si>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</si>
  <si>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</si>
  <si>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</si>
  <si>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</si>
  <si>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</si>
  <si>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</si>
  <si>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</si>
  <si>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</si>
  <si>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</si>
  <si>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</si>
  <si>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</si>
  <si>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</si>
  <si>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</si>
  <si>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</si>
  <si>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</si>
  <si>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</si>
  <si>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</si>
  <si>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</si>
  <si>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</si>
  <si>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</si>
  <si>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</si>
  <si>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</si>
  <si>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</si>
  <si>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</si>
  <si>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</si>
  <si>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</si>
  <si>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</si>
  <si>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</si>
  <si>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</si>
  <si>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</si>
  <si>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</si>
  <si>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</si>
  <si>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</si>
  <si>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</si>
  <si>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</si>
  <si>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</si>
  <si>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</si>
  <si>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</si>
  <si>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</si>
  <si>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</si>
  <si>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</si>
  <si>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</si>
  <si>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</si>
  <si>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</si>
  <si>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</si>
  <si>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</si>
  <si>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</si>
  <si>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</si>
  <si>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</si>
  <si>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</si>
  <si>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</si>
  <si>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</si>
  <si>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</si>
  <si>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</si>
  <si>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</si>
  <si>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</si>
  <si>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</si>
  <si>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</si>
  <si>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</si>
  <si>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</si>
  <si>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</si>
  <si>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</si>
  <si>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</si>
  <si>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</si>
  <si>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</si>
  <si>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</si>
  <si>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</si>
  <si>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</si>
  <si>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</si>
  <si>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</si>
  <si>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</si>
  <si>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</si>
  <si>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</si>
  <si>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</si>
  <si>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</si>
  <si>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</si>
  <si>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</si>
  <si>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</si>
  <si>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</si>
  <si>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</si>
  <si>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</si>
  <si>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</si>
  <si>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</si>
  <si>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</si>
  <si>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</si>
  <si>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</si>
  <si>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</si>
  <si>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</si>
  <si>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</si>
  <si>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</si>
  <si>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</si>
  <si>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</si>
  <si>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</si>
  <si>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</si>
  <si>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</si>
  <si>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</si>
  <si>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</si>
  <si>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</si>
  <si>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</si>
  <si>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</si>
  <si>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</si>
  <si>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</si>
  <si>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</si>
  <si>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</si>
  <si>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</si>
  <si>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</si>
  <si>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</si>
  <si>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</si>
  <si>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</si>
  <si>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</si>
  <si>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</si>
  <si>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</si>
  <si>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</si>
  <si>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</si>
  <si>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</si>
  <si>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</si>
  <si>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</si>
  <si>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</si>
  <si>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</si>
  <si>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</si>
  <si>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</si>
  <si>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</si>
  <si>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</si>
  <si>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</si>
  <si>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</si>
  <si>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</si>
  <si>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</si>
  <si>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</si>
  <si>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</si>
  <si>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</si>
  <si>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</si>
  <si>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</si>
  <si>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</si>
  <si>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</si>
  <si>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</si>
  <si>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</si>
  <si>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</si>
  <si>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</si>
  <si>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</si>
  <si>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</si>
  <si>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</si>
  <si>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</si>
  <si>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</si>
  <si>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</si>
  <si>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</si>
  <si>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</si>
  <si>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</si>
  <si>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</si>
  <si>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</si>
  <si>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</si>
  <si>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</si>
  <si>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</si>
  <si>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</si>
  <si>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</si>
  <si>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</si>
  <si>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</si>
  <si>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</si>
  <si>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</si>
  <si>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</si>
  <si>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</si>
  <si>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</si>
  <si>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</si>
  <si>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</si>
  <si>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</si>
  <si>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</si>
  <si>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</si>
  <si>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</si>
  <si>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</si>
  <si>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</si>
  <si>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</si>
  <si>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</si>
  <si>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</si>
  <si>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</si>
  <si>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</si>
  <si>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</si>
  <si>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</si>
  <si>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</si>
  <si>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</si>
  <si>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</si>
  <si>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</si>
  <si>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</si>
  <si>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</si>
  <si>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</si>
  <si>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</si>
  <si>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</si>
  <si>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</si>
  <si>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</si>
  <si>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</si>
  <si>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</si>
  <si>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</si>
  <si>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</si>
  <si>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</si>
  <si>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</si>
  <si>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</si>
  <si>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</si>
  <si>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</si>
  <si>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</si>
  <si>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</si>
  <si>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</si>
  <si>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</si>
  <si>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</si>
  <si>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</si>
  <si>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</si>
  <si>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</si>
  <si>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</si>
  <si>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</si>
  <si>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</si>
  <si>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</si>
  <si>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</si>
  <si>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</si>
  <si>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</si>
  <si>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</si>
  <si>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</si>
  <si>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</si>
  <si>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</si>
  <si>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</si>
  <si>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</si>
  <si>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</si>
  <si>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</si>
  <si>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</si>
  <si>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</si>
  <si>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</si>
  <si>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</si>
  <si>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</si>
  <si>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</si>
  <si>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</si>
  <si>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</si>
  <si>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</si>
  <si>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</si>
  <si>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</si>
  <si>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</si>
  <si>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</si>
  <si>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</si>
  <si>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</si>
  <si>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</si>
  <si>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</si>
  <si>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</si>
  <si>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</si>
  <si>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</si>
  <si>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</si>
  <si>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</si>
  <si>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</si>
  <si>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</si>
  <si>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</si>
  <si>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</si>
  <si>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</si>
  <si>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</si>
  <si>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</si>
  <si>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</si>
  <si>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</si>
  <si>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</si>
  <si>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</si>
  <si>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</si>
  <si>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</si>
  <si>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</si>
  <si>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</si>
  <si>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</si>
  <si>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</si>
  <si>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</si>
  <si>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</si>
  <si>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</si>
  <si>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</si>
  <si>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</si>
  <si>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</si>
  <si>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</si>
  <si>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</si>
  <si>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</si>
  <si>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</si>
  <si>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</si>
  <si>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</si>
  <si>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</si>
  <si>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</si>
  <si>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</si>
  <si>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</si>
  <si>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</si>
  <si>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</si>
  <si>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</si>
  <si>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</si>
  <si>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</si>
  <si>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</si>
  <si>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</si>
  <si>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</si>
  <si>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</si>
  <si>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</si>
  <si>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</si>
  <si>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</si>
  <si>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</si>
  <si>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</si>
  <si>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</si>
  <si>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</si>
  <si>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</si>
  <si>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</si>
  <si>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</si>
  <si>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</si>
  <si>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</si>
  <si>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</si>
  <si>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</si>
  <si>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</si>
  <si>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</si>
  <si>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</si>
  <si>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</si>
  <si>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</si>
  <si>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</si>
  <si>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</si>
  <si>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</si>
  <si>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</si>
  <si>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</si>
  <si>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</si>
  <si>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</si>
  <si>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</si>
  <si>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</si>
  <si>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</si>
  <si>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</si>
  <si>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</si>
  <si>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</si>
  <si>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</si>
  <si>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</si>
  <si>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</si>
  <si>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</si>
  <si>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</si>
  <si>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</si>
  <si>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</si>
  <si>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</si>
  <si>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</si>
  <si>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</si>
  <si>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</si>
  <si>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</si>
  <si>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</si>
  <si>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</si>
  <si>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</si>
  <si>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</si>
  <si>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</si>
  <si>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</si>
  <si>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</si>
  <si>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</si>
  <si>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</si>
  <si>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</si>
  <si>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</si>
  <si>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</si>
  <si>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</si>
  <si>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</si>
  <si>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</si>
  <si>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</si>
  <si>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</si>
  <si>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</si>
  <si>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</si>
  <si>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</si>
  <si>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</si>
  <si>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</si>
  <si>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</si>
  <si>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</si>
  <si>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</si>
  <si>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</si>
  <si>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</si>
  <si>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</si>
  <si>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</si>
  <si>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</si>
  <si>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</si>
  <si>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</si>
  <si>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</si>
  <si>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</si>
  <si>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</si>
  <si>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</si>
  <si>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</si>
  <si>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</si>
  <si>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</si>
  <si>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</si>
  <si>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</si>
  <si>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</si>
  <si>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</si>
  <si>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</si>
  <si>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</si>
  <si>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</si>
  <si>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</si>
  <si>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</si>
  <si>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</si>
  <si>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</si>
  <si>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</si>
  <si>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</si>
  <si>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</si>
  <si>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</si>
  <si>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</si>
  <si>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</si>
  <si>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</si>
  <si>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</si>
  <si>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</si>
  <si>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</si>
  <si>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</si>
  <si>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</si>
  <si>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</si>
  <si>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</si>
  <si>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</si>
  <si>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</si>
  <si>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</si>
  <si>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</si>
  <si>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</si>
  <si>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</si>
  <si>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</si>
  <si>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</si>
  <si>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</si>
  <si>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</si>
  <si>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</si>
  <si>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</si>
  <si>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</si>
  <si>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</si>
  <si>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</si>
  <si>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</si>
  <si>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</si>
  <si>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</si>
  <si>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</si>
  <si>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</si>
  <si>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</si>
  <si>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</si>
  <si>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</si>
  <si>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</si>
  <si>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</si>
  <si>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</si>
  <si>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</si>
  <si>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</si>
  <si>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</si>
  <si>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</si>
  <si>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</si>
  <si>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</si>
  <si>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</si>
  <si>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</si>
  <si>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</si>
  <si>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</si>
  <si>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</si>
  <si>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</si>
  <si>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</si>
  <si>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</si>
  <si>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</si>
  <si>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</si>
  <si>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</si>
  <si>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</si>
  <si>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</si>
  <si>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</si>
  <si>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</si>
  <si>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</si>
  <si>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</si>
  <si>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</si>
  <si>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</si>
  <si>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</si>
  <si>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</si>
  <si>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</si>
  <si>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</si>
  <si>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</si>
  <si>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</si>
  <si>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</si>
  <si>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</si>
  <si>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</si>
  <si>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</si>
  <si>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</si>
  <si>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</si>
  <si>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</si>
  <si>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</si>
  <si>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</si>
  <si>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</si>
  <si>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</si>
  <si>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</si>
  <si>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</si>
  <si>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</si>
  <si>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</si>
  <si>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</si>
  <si>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</si>
  <si>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</si>
  <si>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</si>
  <si>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</si>
  <si>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</si>
  <si>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</si>
  <si>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</si>
  <si>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</si>
  <si>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</si>
  <si>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</si>
  <si>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</si>
  <si>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</si>
  <si>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</si>
  <si>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</si>
  <si>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</si>
  <si>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</si>
  <si>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</si>
  <si>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</si>
  <si>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</si>
  <si>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</si>
  <si>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</si>
  <si>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</si>
  <si>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</si>
  <si>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</si>
  <si>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</si>
  <si>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</si>
  <si>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</si>
  <si>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</si>
  <si>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</si>
  <si>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</si>
  <si>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</si>
  <si>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</si>
  <si>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</si>
  <si>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</si>
  <si>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</si>
  <si>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</si>
  <si>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</si>
  <si>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</si>
  <si>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</si>
  <si>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</si>
  <si>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</si>
  <si>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</si>
  <si>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</si>
  <si>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</si>
  <si>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</si>
  <si>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</si>
  <si>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</si>
  <si>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</si>
  <si>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</si>
  <si>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</si>
  <si>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</si>
  <si>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</si>
  <si>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</si>
  <si>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</si>
  <si>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</si>
  <si>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</si>
  <si>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</si>
  <si>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</si>
  <si>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</si>
  <si>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</si>
  <si>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</si>
  <si>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</si>
  <si>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</si>
  <si>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</si>
  <si>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</si>
  <si>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</si>
  <si>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</si>
  <si>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</si>
  <si>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</si>
  <si>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</si>
  <si>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</si>
  <si>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</si>
  <si>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</si>
  <si>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</si>
  <si>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</si>
  <si>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</si>
  <si>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</si>
  <si>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</si>
  <si>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</si>
  <si>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</si>
  <si>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</si>
  <si>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</si>
  <si>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</si>
  <si>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</si>
  <si>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</si>
  <si>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</si>
  <si>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</si>
  <si>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</si>
  <si>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</si>
  <si>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</si>
  <si>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</si>
  <si>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</si>
  <si>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</si>
  <si>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</si>
  <si>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</si>
  <si>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</si>
  <si>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</si>
  <si>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</si>
  <si>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</si>
  <si>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</si>
  <si>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</si>
  <si>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</si>
  <si>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</si>
  <si>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</si>
  <si>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</si>
  <si>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</si>
  <si>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</si>
  <si>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</si>
  <si>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</si>
  <si>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</si>
  <si>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</si>
  <si>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</si>
  <si>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</si>
  <si>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</si>
  <si>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</si>
  <si>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</si>
  <si>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</si>
  <si>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</si>
  <si>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</si>
  <si>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</si>
  <si>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</si>
  <si>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</si>
  <si>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</si>
  <si>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</si>
  <si>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</si>
  <si>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</si>
  <si>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</si>
  <si>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</si>
  <si>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</si>
  <si>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</si>
  <si>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</si>
  <si>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</si>
  <si>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</si>
  <si>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</si>
  <si>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</si>
  <si>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</si>
  <si>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</si>
  <si>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</si>
  <si>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</si>
  <si>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</si>
  <si>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</si>
  <si>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</si>
  <si>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</si>
  <si>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</si>
  <si>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</si>
  <si>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</si>
  <si>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</si>
  <si>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</si>
  <si>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</si>
  <si>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</si>
  <si>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</si>
  <si>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</si>
  <si>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</si>
  <si>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</si>
  <si>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</si>
  <si>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</si>
  <si>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</si>
  <si>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</si>
  <si>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</si>
  <si>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</si>
  <si>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</si>
  <si>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</si>
  <si>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</si>
  <si>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</si>
  <si>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</si>
  <si>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</si>
  <si>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</si>
  <si>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</si>
  <si>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</si>
  <si>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</si>
  <si>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</si>
  <si>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</si>
  <si>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</si>
  <si>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</si>
  <si>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</si>
  <si>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</si>
  <si>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</si>
  <si>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</si>
  <si>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</si>
  <si>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</si>
  <si>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</si>
  <si>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</si>
  <si>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</si>
  <si>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</si>
  <si>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</si>
  <si>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</si>
  <si>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</si>
  <si>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</si>
  <si>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</si>
  <si>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</si>
  <si>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</si>
  <si>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</si>
  <si>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</si>
  <si>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</si>
  <si>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</si>
  <si>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</si>
  <si>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</si>
  <si>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</si>
  <si>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</si>
  <si>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</si>
  <si>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</si>
  <si>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</si>
  <si>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</si>
  <si>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</si>
  <si>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</si>
  <si>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</si>
  <si>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</si>
  <si>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</si>
  <si>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</si>
  <si>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</si>
  <si>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</si>
  <si>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</si>
  <si>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</si>
  <si>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</si>
  <si>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</si>
  <si>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</si>
  <si>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</si>
  <si>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</si>
  <si>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</si>
  <si>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</si>
  <si>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</si>
  <si>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</si>
  <si>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</si>
  <si>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</si>
  <si>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</si>
  <si>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</si>
  <si>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</si>
  <si>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</si>
  <si>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</si>
  <si>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</si>
  <si>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</si>
  <si>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</si>
  <si>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</si>
  <si>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</si>
  <si>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</si>
  <si>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</si>
  <si>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</si>
  <si>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</si>
  <si>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</si>
  <si>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</si>
  <si>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</si>
  <si>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</si>
  <si>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</si>
  <si>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</si>
  <si>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</si>
  <si>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</si>
  <si>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</si>
  <si>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</si>
  <si>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</si>
  <si>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</si>
  <si>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</si>
  <si>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</si>
  <si>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</si>
  <si>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</si>
  <si>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</si>
  <si>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</si>
  <si>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</si>
  <si>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</si>
  <si>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</si>
  <si>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</si>
  <si>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</si>
  <si>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</si>
  <si>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</si>
  <si>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</si>
  <si>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</si>
  <si>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</si>
  <si>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</si>
  <si>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</si>
  <si>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</si>
  <si>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</si>
  <si>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</si>
  <si>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</si>
  <si>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</si>
  <si>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</si>
  <si>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</si>
  <si>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</si>
  <si>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</si>
  <si>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</si>
  <si>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</si>
  <si>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</si>
  <si>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</si>
  <si>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</si>
  <si>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</si>
  <si>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</si>
  <si>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</si>
  <si>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</si>
  <si>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</si>
  <si>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</si>
  <si>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</si>
  <si>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</si>
  <si>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</si>
  <si>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</si>
  <si>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</si>
  <si>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</si>
  <si>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</si>
  <si>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</si>
  <si>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</si>
  <si>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</si>
  <si>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</si>
  <si>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</si>
  <si>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</si>
  <si>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</si>
  <si>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</si>
  <si>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</si>
  <si>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</si>
  <si>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</si>
  <si>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</si>
  <si>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</si>
  <si>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</si>
  <si>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</si>
  <si>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</si>
  <si>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</si>
  <si>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</si>
  <si>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</si>
  <si>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</si>
  <si>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</si>
  <si>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</si>
  <si>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</si>
  <si>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</si>
  <si>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</si>
  <si>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</si>
  <si>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</si>
  <si>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</si>
  <si>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</si>
  <si>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</si>
  <si>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</si>
  <si>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</si>
  <si>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</si>
  <si>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</si>
  <si>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</si>
  <si>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</si>
  <si>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</si>
  <si>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</si>
  <si>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</si>
  <si>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</si>
  <si>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</si>
  <si>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</si>
  <si>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</si>
  <si>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</si>
  <si>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</si>
  <si>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</si>
  <si>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</si>
  <si>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</si>
  <si>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</si>
  <si>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</si>
  <si>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</si>
  <si>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</si>
  <si>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</si>
  <si>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</si>
  <si>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</si>
  <si>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</si>
  <si>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</si>
  <si>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</si>
  <si>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</si>
  <si>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</si>
  <si>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</si>
  <si>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</si>
  <si>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</si>
  <si>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</si>
  <si>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</si>
  <si>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</si>
  <si>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</si>
  <si>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</si>
  <si>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</si>
  <si>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</si>
  <si>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</si>
  <si>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</si>
  <si>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</si>
  <si>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</si>
  <si>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</si>
  <si>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</si>
  <si>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</si>
  <si>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</si>
  <si>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</si>
  <si>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</si>
  <si>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</si>
  <si>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</si>
  <si>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</si>
  <si>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</si>
  <si>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</si>
  <si>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</si>
  <si>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</si>
  <si>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</si>
  <si>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</si>
  <si>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</si>
  <si>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</si>
  <si>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</si>
  <si>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</si>
  <si>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</si>
  <si>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</si>
  <si>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</si>
  <si>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</si>
  <si>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</si>
  <si>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</si>
  <si>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</si>
  <si>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</si>
  <si>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</si>
  <si>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</si>
  <si>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</si>
  <si>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</si>
  <si>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</si>
  <si>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</si>
  <si>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</si>
  <si>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</si>
  <si>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</si>
  <si>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</si>
  <si>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</si>
  <si>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</si>
  <si>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</si>
  <si>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</si>
  <si>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</si>
  <si>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</si>
  <si>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</si>
  <si>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</si>
  <si>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</si>
  <si>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</si>
  <si>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</si>
  <si>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</si>
  <si>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</si>
  <si>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</si>
  <si>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</si>
  <si>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</si>
  <si>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</si>
  <si>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</si>
  <si>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</si>
  <si>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</si>
  <si>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</si>
  <si>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</si>
  <si>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</si>
  <si>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</si>
  <si>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</si>
  <si>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</si>
  <si>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</si>
  <si>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</si>
  <si>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</si>
  <si>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</si>
  <si>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</si>
  <si>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</si>
  <si>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</si>
  <si>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</si>
  <si>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</si>
  <si>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</si>
  <si>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</si>
  <si>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</si>
  <si>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</si>
  <si>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</si>
  <si>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</si>
  <si>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</si>
  <si>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</si>
  <si>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</si>
  <si>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</si>
  <si>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</si>
  <si>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</si>
  <si>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</si>
  <si>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</si>
  <si>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</si>
  <si>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</si>
  <si>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</si>
  <si>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</si>
  <si>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</si>
  <si>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</si>
  <si>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</si>
  <si>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</si>
  <si>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</si>
  <si>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</si>
  <si>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</si>
  <si>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</si>
  <si>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</si>
  <si>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</si>
  <si>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</si>
  <si>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</si>
  <si>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</si>
  <si>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</si>
  <si>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</si>
  <si>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</si>
  <si>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</si>
  <si>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</si>
  <si>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</si>
  <si>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</si>
  <si>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</si>
  <si>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</si>
  <si>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</si>
  <si>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</si>
  <si>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</si>
  <si>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</si>
  <si>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</si>
  <si>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</si>
  <si>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</si>
  <si>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</si>
  <si>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</si>
  <si>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</si>
  <si>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</si>
  <si>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</si>
  <si>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</si>
  <si>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</si>
  <si>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</si>
  <si>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</si>
  <si>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</si>
  <si>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</si>
  <si>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</si>
  <si>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</si>
  <si>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</si>
  <si>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</si>
  <si>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</si>
  <si>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</si>
  <si>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</si>
  <si>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</si>
  <si>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</si>
  <si>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</si>
  <si>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</si>
  <si>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</si>
  <si>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</si>
  <si>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</si>
  <si>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</si>
  <si>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</si>
  <si>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</si>
  <si>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</si>
  <si>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</si>
  <si>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</si>
  <si>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</si>
  <si>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</si>
  <si>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</si>
  <si>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</si>
  <si>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</si>
  <si>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</si>
  <si>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</si>
  <si>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</si>
  <si>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</si>
  <si>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</si>
  <si>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</si>
  <si>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</si>
  <si>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</si>
  <si>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</si>
  <si>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</si>
  <si>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</si>
  <si>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</si>
  <si>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</si>
  <si>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</si>
  <si>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</si>
  <si>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</si>
  <si>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</si>
  <si>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</si>
  <si>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</si>
  <si>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</si>
  <si>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</si>
  <si>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</si>
  <si>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</si>
  <si>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</si>
  <si>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</si>
  <si>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</si>
  <si>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</si>
  <si>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</si>
  <si>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</si>
  <si>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</si>
  <si>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</si>
  <si>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</si>
  <si>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</si>
  <si>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</si>
  <si>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</si>
  <si>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</si>
  <si>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</si>
  <si>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</si>
  <si>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</si>
  <si>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</si>
  <si>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</si>
  <si>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</si>
  <si>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</si>
  <si>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</si>
  <si>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</si>
  <si>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</si>
  <si>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</si>
  <si>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</si>
  <si>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</si>
  <si>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</si>
  <si>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</si>
  <si>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</si>
  <si>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</si>
  <si>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</si>
  <si>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</si>
  <si>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</si>
  <si>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</si>
  <si>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</si>
  <si>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</si>
  <si>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</si>
  <si>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</si>
  <si>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</si>
  <si>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</si>
  <si>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</si>
  <si>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</si>
  <si>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</si>
  <si>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</si>
  <si>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</si>
  <si>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</si>
  <si>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</si>
  <si>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</si>
  <si>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</si>
  <si>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</si>
  <si>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</si>
  <si>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</si>
  <si>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</si>
  <si>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</si>
  <si>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</si>
  <si>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</si>
  <si>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</si>
  <si>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</si>
  <si>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</si>
  <si>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</si>
  <si>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</si>
  <si>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</si>
  <si>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</si>
  <si>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</si>
  <si>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</si>
  <si>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</si>
  <si>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</si>
  <si>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</si>
  <si>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</si>
  <si>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</si>
  <si>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</si>
  <si>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</si>
  <si>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</si>
  <si>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</si>
  <si>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</si>
  <si>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</si>
  <si>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</si>
  <si>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</si>
  <si>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</si>
  <si>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</si>
  <si>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</si>
  <si>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</si>
  <si>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</si>
  <si>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</si>
  <si>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</si>
  <si>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</si>
  <si>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</si>
  <si>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</si>
  <si>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</si>
  <si>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</si>
  <si>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</si>
  <si>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</si>
  <si>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</si>
  <si>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</si>
  <si>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</si>
  <si>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</si>
  <si>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</si>
  <si>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</si>
  <si>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</si>
  <si>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</si>
  <si>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</si>
  <si>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</si>
  <si>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</si>
  <si>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</si>
  <si>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</si>
  <si>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</si>
  <si>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</si>
  <si>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</si>
  <si>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</si>
  <si>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</si>
  <si>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</si>
  <si>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</si>
  <si>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</si>
  <si>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</si>
  <si>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</si>
  <si>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</si>
  <si>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</si>
  <si>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</si>
  <si>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</si>
  <si>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</si>
  <si>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</si>
  <si>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</si>
  <si>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</si>
  <si>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</si>
  <si>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</si>
  <si>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</si>
  <si>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</si>
  <si>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</si>
  <si>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</si>
  <si>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</si>
  <si>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</si>
  <si>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</si>
  <si>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</si>
  <si>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</si>
  <si>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</si>
  <si>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</si>
  <si>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</si>
  <si>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</si>
  <si>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</si>
  <si>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</si>
  <si>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</si>
  <si>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</si>
  <si>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</si>
  <si>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</si>
  <si>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</si>
  <si>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</si>
  <si>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</si>
  <si>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</si>
  <si>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</si>
  <si>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</si>
  <si>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</si>
  <si>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</si>
  <si>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</si>
  <si>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</si>
  <si>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</si>
  <si>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</si>
  <si>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</si>
  <si>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</si>
  <si>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</si>
  <si>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</si>
  <si>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</si>
  <si>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</si>
  <si>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</si>
  <si>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</si>
  <si>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</si>
  <si>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</si>
  <si>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</si>
  <si>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</si>
  <si>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</si>
  <si>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</si>
  <si>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</si>
  <si>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</si>
  <si>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</si>
  <si>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</si>
  <si>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</si>
  <si>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</si>
  <si>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</si>
  <si>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</si>
  <si>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</si>
  <si>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</si>
  <si>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</si>
  <si>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</si>
  <si>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</si>
  <si>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</si>
  <si>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</si>
  <si>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</si>
  <si>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</si>
  <si>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</si>
  <si>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</si>
  <si>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</si>
  <si>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</si>
  <si>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</si>
  <si>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</si>
  <si>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</si>
  <si>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</si>
  <si>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</si>
  <si>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</si>
  <si>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</si>
  <si>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</si>
  <si>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</si>
  <si>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</si>
  <si>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</si>
  <si>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</si>
  <si>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</si>
  <si>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</si>
  <si>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</si>
  <si>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</si>
  <si>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</si>
  <si>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</si>
  <si>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</si>
  <si>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</si>
  <si>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</si>
  <si>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</si>
  <si>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</si>
  <si>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</si>
  <si>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</si>
  <si>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</si>
  <si>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</si>
  <si>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</si>
  <si>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</si>
  <si>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</si>
  <si>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</si>
  <si>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</si>
  <si>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</si>
  <si>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</si>
  <si>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</si>
  <si>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</si>
  <si>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</si>
  <si>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</si>
  <si>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</si>
  <si>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</si>
  <si>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</si>
  <si>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</si>
  <si>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</si>
  <si>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</si>
  <si>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</si>
  <si>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</si>
  <si>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</si>
  <si>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</si>
  <si>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</si>
  <si>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</si>
  <si>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</si>
  <si>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</si>
  <si>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</si>
  <si>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</si>
  <si>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</si>
  <si>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</si>
  <si>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</si>
  <si>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</si>
  <si>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</si>
  <si>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</si>
  <si>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</si>
  <si>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</si>
  <si>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</si>
  <si>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</si>
  <si>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</si>
  <si>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</si>
  <si>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</si>
  <si>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</si>
  <si>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</si>
  <si>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</si>
  <si>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</si>
  <si>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</si>
  <si>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</si>
  <si>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</si>
  <si>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</si>
  <si>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</si>
  <si>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</si>
  <si>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</si>
  <si>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</si>
  <si>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</si>
  <si>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</si>
  <si>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</si>
  <si>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</si>
  <si>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</si>
  <si>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</si>
  <si>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</si>
  <si>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</si>
  <si>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</si>
  <si>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</si>
  <si>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</si>
  <si>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</si>
  <si>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</si>
  <si>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</si>
  <si>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</si>
  <si>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</si>
  <si>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</si>
  <si>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</si>
  <si>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</si>
  <si>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</si>
  <si>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</si>
  <si>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</si>
  <si>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</si>
  <si>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</si>
  <si>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</si>
  <si>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</si>
  <si>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</si>
  <si>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</si>
  <si>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</si>
  <si>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</si>
  <si>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</si>
  <si>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</si>
  <si>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</si>
  <si>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</si>
  <si>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</si>
  <si>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</si>
  <si>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</si>
  <si>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</si>
  <si>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</si>
  <si>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</si>
  <si>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</si>
  <si>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</si>
  <si>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</si>
  <si>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</si>
  <si>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</si>
  <si>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</si>
  <si>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</si>
  <si>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</si>
  <si>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</si>
  <si>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</si>
  <si>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</si>
  <si>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</si>
  <si>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</si>
  <si>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</si>
  <si>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</si>
  <si>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</si>
  <si>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</si>
  <si>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</si>
  <si>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</si>
  <si>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</si>
  <si>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</si>
  <si>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</si>
  <si>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</si>
  <si>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</si>
  <si>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</si>
  <si>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</si>
  <si>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</si>
  <si>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</si>
  <si>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</si>
  <si>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</si>
  <si>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</si>
  <si>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</si>
  <si>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</si>
  <si>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</si>
  <si>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</si>
  <si>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</si>
  <si>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</si>
  <si>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</si>
  <si>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</si>
  <si>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</si>
  <si>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</si>
  <si>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</si>
  <si>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</si>
  <si>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</si>
  <si>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</si>
  <si>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</si>
  <si>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</si>
  <si>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</si>
  <si>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</si>
  <si>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</si>
  <si>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</si>
  <si>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</si>
  <si>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</si>
  <si>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</si>
  <si>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</si>
  <si>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</si>
  <si>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</si>
  <si>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</si>
  <si>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</si>
  <si>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</si>
  <si>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</si>
  <si>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</si>
  <si>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</si>
  <si>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</si>
  <si>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</si>
  <si>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</si>
  <si>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</si>
  <si>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</si>
  <si>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</si>
  <si>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</si>
  <si>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</si>
  <si>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</si>
  <si>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</si>
  <si>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</si>
  <si>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</si>
  <si>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</si>
  <si>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</si>
  <si>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</si>
  <si>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</si>
  <si>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</si>
  <si>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</si>
  <si>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</si>
  <si>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</si>
  <si>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</si>
  <si>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</si>
  <si>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</si>
  <si>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</si>
  <si>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</si>
  <si>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</si>
  <si>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</si>
  <si>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</si>
  <si>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</si>
  <si>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</si>
  <si>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</si>
  <si>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</si>
  <si>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</si>
  <si>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</si>
  <si>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</si>
  <si>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</si>
  <si>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</si>
  <si>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</si>
  <si>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</si>
  <si>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</si>
  <si>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</si>
  <si>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</si>
  <si>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</si>
  <si>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</si>
  <si>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</si>
  <si>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</si>
  <si>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</si>
  <si>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</si>
  <si>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</si>
  <si>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</si>
  <si>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</si>
  <si>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</si>
  <si>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</si>
  <si>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</si>
  <si>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</si>
  <si>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</si>
  <si>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</si>
  <si>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</si>
  <si>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</si>
  <si>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</si>
  <si>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</si>
  <si>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</si>
  <si>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</si>
  <si>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</si>
  <si>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</si>
  <si>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</si>
  <si>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</si>
  <si>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</si>
  <si>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</si>
  <si>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</si>
  <si>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</si>
  <si>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</si>
  <si>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</si>
  <si>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</si>
  <si>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</si>
  <si>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</si>
  <si>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</si>
  <si>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</si>
  <si>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</si>
  <si>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</si>
  <si>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</si>
  <si>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</si>
  <si>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</si>
  <si>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</si>
  <si>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</si>
  <si>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</si>
  <si>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</si>
  <si>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</si>
  <si>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</si>
  <si>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</si>
  <si>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</si>
  <si>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</si>
  <si>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</si>
  <si>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</si>
  <si>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</si>
  <si>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</si>
  <si>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</si>
  <si>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</si>
  <si>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</si>
  <si>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</si>
  <si>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</si>
  <si>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</si>
  <si>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</si>
  <si>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</si>
  <si>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</si>
  <si>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</si>
  <si>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</si>
  <si>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</si>
  <si>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</si>
  <si>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</si>
  <si>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</si>
  <si>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</si>
  <si>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</si>
  <si>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</si>
  <si>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</si>
  <si>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</si>
  <si>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</si>
  <si>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</si>
  <si>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</si>
  <si>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</si>
  <si>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</si>
  <si>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</si>
  <si>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</si>
  <si>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</si>
  <si>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</si>
  <si>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</si>
  <si>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</si>
  <si>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</si>
  <si>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</si>
  <si>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</si>
  <si>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</si>
  <si>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</si>
  <si>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</si>
  <si>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</si>
  <si>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</si>
  <si>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</si>
  <si>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</si>
  <si>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</si>
  <si>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</si>
  <si>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</si>
  <si>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</si>
  <si>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</si>
  <si>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</si>
  <si>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</si>
  <si>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</si>
  <si>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</si>
  <si>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</si>
  <si>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</si>
  <si>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</si>
  <si>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</si>
  <si>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</si>
  <si>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</si>
  <si>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</si>
  <si>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</si>
  <si>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</si>
  <si>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</si>
  <si>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</si>
  <si>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</si>
  <si>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</si>
  <si>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</si>
  <si>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</si>
  <si>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</si>
  <si>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</si>
  <si>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</si>
  <si>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</si>
  <si>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</si>
  <si>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</si>
  <si>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</si>
  <si>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</si>
  <si>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</si>
  <si>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</si>
  <si>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</si>
  <si>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</si>
  <si>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</si>
  <si>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</si>
  <si>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</si>
  <si>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</si>
  <si>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</si>
  <si>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</si>
  <si>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</si>
  <si>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</si>
  <si>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</si>
  <si>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</si>
  <si>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</si>
  <si>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</si>
  <si>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</si>
  <si>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</si>
  <si>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</si>
  <si>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</si>
  <si>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</si>
  <si>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</si>
  <si>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</si>
  <si>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</si>
  <si>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</si>
  <si>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</si>
  <si>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</si>
  <si>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</si>
  <si>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</si>
  <si>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</si>
  <si>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</si>
  <si>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</si>
  <si>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</si>
  <si>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</si>
  <si>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</si>
  <si>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</si>
  <si>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</si>
  <si>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</si>
  <si>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</si>
  <si>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</si>
  <si>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</si>
  <si>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</si>
  <si>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</si>
  <si>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</si>
  <si>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</si>
  <si>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</si>
  <si>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</si>
  <si>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</si>
  <si>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</si>
  <si>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</si>
  <si>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</si>
  <si>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</si>
  <si>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</si>
  <si>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</si>
  <si>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</si>
  <si>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</si>
  <si>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</si>
  <si>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</si>
  <si>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</si>
  <si>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</si>
  <si>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</si>
  <si>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</si>
  <si>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</si>
  <si>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</si>
  <si>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</si>
  <si>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</si>
  <si>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</si>
  <si>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</si>
  <si>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</si>
  <si>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</si>
  <si>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</si>
  <si>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</si>
  <si>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</si>
  <si>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</si>
  <si>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</si>
  <si>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</si>
  <si>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</si>
  <si>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</si>
  <si>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</si>
  <si>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</si>
  <si>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</si>
  <si>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</si>
  <si>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</si>
  <si>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</si>
  <si>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</si>
  <si>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</si>
  <si>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</si>
  <si>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</si>
  <si>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</si>
  <si>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</si>
  <si>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</si>
  <si>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</si>
  <si>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</si>
  <si>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</si>
  <si>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</si>
  <si>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</si>
  <si>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</si>
  <si>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</si>
  <si>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</si>
  <si>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</si>
  <si>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</si>
  <si>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</si>
  <si>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</si>
  <si>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</si>
  <si>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</si>
  <si>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</si>
  <si>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</si>
  <si>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</si>
  <si>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</si>
  <si>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</si>
  <si>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</si>
  <si>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</si>
  <si>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</si>
  <si>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</si>
  <si>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</si>
  <si>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</si>
  <si>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</si>
  <si>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</si>
  <si>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</si>
  <si>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</si>
  <si>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</si>
  <si>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</si>
  <si>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</si>
  <si>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</si>
  <si>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</si>
  <si>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</si>
  <si>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</si>
  <si>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</si>
  <si>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</si>
  <si>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</si>
  <si>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</si>
  <si>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</si>
  <si>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</si>
  <si>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</si>
  <si>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</si>
  <si>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</si>
  <si>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</si>
  <si>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</si>
  <si>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</si>
  <si>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</si>
  <si>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</si>
  <si>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</si>
  <si>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</si>
  <si>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</si>
  <si>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</si>
  <si>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</si>
  <si>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</si>
  <si>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</si>
  <si>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</si>
  <si>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</si>
  <si>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</si>
  <si>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</si>
  <si>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</si>
  <si>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</si>
  <si>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</si>
  <si>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</si>
  <si>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</si>
  <si>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</si>
  <si>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</si>
  <si>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</si>
  <si>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</si>
  <si>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</si>
  <si>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</si>
  <si>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</si>
  <si>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</si>
  <si>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</si>
  <si>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</si>
  <si>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</si>
  <si>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</si>
  <si>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</si>
  <si>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</si>
  <si>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</si>
  <si>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</si>
  <si>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</si>
  <si>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</si>
  <si>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</si>
  <si>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</si>
  <si>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</si>
  <si>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</si>
  <si>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</si>
  <si>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</si>
  <si>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</si>
  <si>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</si>
  <si>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</si>
  <si>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</si>
  <si>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</si>
  <si>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</si>
  <si>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</si>
  <si>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</si>
  <si>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</si>
  <si>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</si>
  <si>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</si>
  <si>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</si>
  <si>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</si>
  <si>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</si>
  <si>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</si>
  <si>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</si>
  <si>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</si>
  <si>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</si>
  <si>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</si>
  <si>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</si>
  <si>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</si>
  <si>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</si>
  <si>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</si>
  <si>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</si>
  <si>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</si>
  <si>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</si>
  <si>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</si>
  <si>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</si>
  <si>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</si>
  <si>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</si>
  <si>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</si>
  <si>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</si>
  <si>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</si>
  <si>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</si>
  <si>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</si>
  <si>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</si>
  <si>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</si>
  <si>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</si>
  <si>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</si>
  <si>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</si>
  <si>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</si>
  <si>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</si>
  <si>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</si>
  <si>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</si>
  <si>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</si>
  <si>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</si>
  <si>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</si>
  <si>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</si>
  <si>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</si>
  <si>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</si>
  <si>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</si>
  <si>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</si>
  <si>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</si>
  <si>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</si>
  <si>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</si>
  <si>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</si>
  <si>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</si>
  <si>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</si>
  <si>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</si>
  <si>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</si>
  <si>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</si>
  <si>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</si>
  <si>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</si>
  <si>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</si>
  <si>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</si>
  <si>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</si>
  <si>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</si>
  <si>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</si>
  <si>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</si>
  <si>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</si>
  <si>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</si>
  <si>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</si>
  <si>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</si>
  <si>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</si>
  <si>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</si>
  <si>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</si>
  <si>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</si>
  <si>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</si>
  <si>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</si>
  <si>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</si>
  <si>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</si>
  <si>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</si>
  <si>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</si>
  <si>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</si>
  <si>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</si>
  <si>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</si>
  <si>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</si>
  <si>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</si>
  <si>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</si>
  <si>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</si>
  <si>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</si>
  <si>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</si>
  <si>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</si>
  <si>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</si>
  <si>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</si>
  <si>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</si>
  <si>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</si>
  <si>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</si>
  <si>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</si>
  <si>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</si>
  <si>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</si>
  <si>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</si>
  <si>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</si>
  <si>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</si>
  <si>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</si>
  <si>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</si>
  <si>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</si>
  <si>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</si>
  <si>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</si>
  <si>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</si>
  <si>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</si>
  <si>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</si>
  <si>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</si>
  <si>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</si>
  <si>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</si>
  <si>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</si>
  <si>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</si>
  <si>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</si>
  <si>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</si>
  <si>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</si>
  <si>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</si>
  <si>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</si>
  <si>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</si>
  <si>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</si>
  <si>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</si>
  <si>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</si>
  <si>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</si>
  <si>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</si>
  <si>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</si>
  <si>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</si>
  <si>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</si>
  <si>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</si>
  <si>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</si>
  <si>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</si>
  <si>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</si>
  <si>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</si>
  <si>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</si>
  <si>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</si>
  <si>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</si>
  <si>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</si>
  <si>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</si>
  <si>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</si>
  <si>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</si>
  <si>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</si>
  <si>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</si>
  <si>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</si>
  <si>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</si>
  <si>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</si>
  <si>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</si>
  <si>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</si>
  <si>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</si>
  <si>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</si>
  <si>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</si>
  <si>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</si>
  <si>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</si>
  <si>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</si>
  <si>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</si>
  <si>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</si>
  <si>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</si>
  <si>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</si>
  <si>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</si>
  <si>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</si>
  <si>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</si>
  <si>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</si>
  <si>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</si>
  <si>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</si>
  <si>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</si>
  <si>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</si>
  <si>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</si>
  <si>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</si>
  <si>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</si>
  <si>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</si>
  <si>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</si>
  <si>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</si>
  <si>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</si>
  <si>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</si>
  <si>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</si>
  <si>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</si>
  <si>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</si>
  <si>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</si>
  <si>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</si>
  <si>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</si>
  <si>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</si>
  <si>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</si>
  <si>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</si>
  <si>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</si>
  <si>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</si>
  <si>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</si>
  <si>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</si>
  <si>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</si>
  <si>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</si>
  <si>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</si>
  <si>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</si>
  <si>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</si>
  <si>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</si>
  <si>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</si>
  <si>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</si>
  <si>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</si>
  <si>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</si>
  <si>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</si>
  <si>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</si>
  <si>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</si>
  <si>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</si>
  <si>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</si>
  <si>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</si>
  <si>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</si>
  <si>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</si>
  <si>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</si>
  <si>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</si>
  <si>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</si>
  <si>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</si>
  <si>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</si>
  <si>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</si>
  <si>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</si>
  <si>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</si>
  <si>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</si>
  <si>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</si>
  <si>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</si>
  <si>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</si>
  <si>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</si>
  <si>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</si>
  <si>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</si>
  <si>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</si>
  <si>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</si>
  <si>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</si>
  <si>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</si>
  <si>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</si>
  <si>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</si>
  <si>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</si>
  <si>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</si>
  <si>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</si>
  <si>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</si>
  <si>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</si>
  <si>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</si>
  <si>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</si>
  <si>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</si>
  <si>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</si>
  <si>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</si>
  <si>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</si>
  <si>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</si>
  <si>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</si>
  <si>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</si>
  <si>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</si>
  <si>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</si>
  <si>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</si>
  <si>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</si>
  <si>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</si>
  <si>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</si>
  <si>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</si>
  <si>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</si>
  <si>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</si>
  <si>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</si>
  <si>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</si>
  <si>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</si>
  <si>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</si>
  <si>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</si>
  <si>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</si>
  <si>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</si>
  <si>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</si>
  <si>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</si>
  <si>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</si>
  <si>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</si>
  <si>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</si>
  <si>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</si>
  <si>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</si>
  <si>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</si>
  <si>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</si>
  <si>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</si>
  <si>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</si>
  <si>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</si>
  <si>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</si>
  <si>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</si>
  <si>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</si>
  <si>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</si>
  <si>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</si>
  <si>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</si>
  <si>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</si>
  <si>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</si>
  <si>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</si>
  <si>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</si>
  <si>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</si>
  <si>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</si>
  <si>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</si>
  <si>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</si>
  <si>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</si>
  <si>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</si>
  <si>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</si>
  <si>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</si>
  <si>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</si>
  <si>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</si>
  <si>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</si>
  <si>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</si>
  <si>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</si>
  <si>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</si>
  <si>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</si>
  <si>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</si>
  <si>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</si>
  <si>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</si>
  <si>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</si>
  <si>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</si>
  <si>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</si>
  <si>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</si>
  <si>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</si>
  <si>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</si>
  <si>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</si>
  <si>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</si>
  <si>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</si>
  <si>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</si>
  <si>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</si>
  <si>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</si>
  <si>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</si>
  <si>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</si>
  <si>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</si>
  <si>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</si>
  <si>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</si>
  <si>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</si>
  <si>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</si>
  <si>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</si>
  <si>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</si>
  <si>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</si>
  <si>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</si>
  <si>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</si>
  <si>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</si>
  <si>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</si>
  <si>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</si>
  <si>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</si>
  <si>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</si>
  <si>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</si>
  <si>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</si>
  <si>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</si>
  <si>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</si>
  <si>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</si>
  <si>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</si>
  <si>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</si>
  <si>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</si>
  <si>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</si>
  <si>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</si>
  <si>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</si>
  <si>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</si>
  <si>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</si>
  <si>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</si>
  <si>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</si>
  <si>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</si>
  <si>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</si>
  <si>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</si>
  <si>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</si>
  <si>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</si>
  <si>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</si>
  <si>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</si>
  <si>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</si>
  <si>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</si>
  <si>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</si>
  <si>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</si>
  <si>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</si>
  <si>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</si>
  <si>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</si>
  <si>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</si>
  <si>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</si>
  <si>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</si>
  <si>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</si>
  <si>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</si>
  <si>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</si>
  <si>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</si>
  <si>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</si>
  <si>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</si>
  <si>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</si>
  <si>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</si>
  <si>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</si>
  <si>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</si>
  <si>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</si>
  <si>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</si>
  <si>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</si>
  <si>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</si>
  <si>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</si>
  <si>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</si>
  <si>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</si>
  <si>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</si>
  <si>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</si>
  <si>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</si>
  <si>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</si>
  <si>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</si>
  <si>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</si>
  <si>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</si>
  <si>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</si>
  <si>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</si>
  <si>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</si>
  <si>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</si>
  <si>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</si>
  <si>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</si>
  <si>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</si>
  <si>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</si>
  <si>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</si>
  <si>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</si>
  <si>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</si>
  <si>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</si>
  <si>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</si>
  <si>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</si>
  <si>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</si>
  <si>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</si>
  <si>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</si>
  <si>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</si>
  <si>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</si>
  <si>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</si>
  <si>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</si>
  <si>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</si>
  <si>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</si>
  <si>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</si>
  <si>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</si>
  <si>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</si>
  <si>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</si>
  <si>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</si>
  <si>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</si>
  <si>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</si>
  <si>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</si>
  <si>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</si>
  <si>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</si>
  <si>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</si>
  <si>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</si>
  <si>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</si>
  <si>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</si>
  <si>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</si>
  <si>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</si>
  <si>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</si>
  <si>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</si>
  <si>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</si>
  <si>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</si>
  <si>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</si>
  <si>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</si>
  <si>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</si>
  <si>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</si>
  <si>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</si>
  <si>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</si>
  <si>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</si>
  <si>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</si>
  <si>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</si>
  <si>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</si>
  <si>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</si>
  <si>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</si>
  <si>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</si>
  <si>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</si>
  <si>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</si>
  <si>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</si>
  <si>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</si>
  <si>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</si>
  <si>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</si>
  <si>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</si>
  <si>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</si>
  <si>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</si>
  <si>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</si>
  <si>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</si>
  <si>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</si>
  <si>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</si>
  <si>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</si>
  <si>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</si>
  <si>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</si>
  <si>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</si>
  <si>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</si>
  <si>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</si>
  <si>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</si>
  <si>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</si>
  <si>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</si>
  <si>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</si>
  <si>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</si>
  <si>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</si>
  <si>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</si>
  <si>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</si>
  <si>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</si>
  <si>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</si>
  <si>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</si>
  <si>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</si>
  <si>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</si>
  <si>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</si>
  <si>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</si>
  <si>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</si>
  <si>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</si>
  <si>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</si>
  <si>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</si>
  <si>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</si>
  <si>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</si>
  <si>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</si>
  <si>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</si>
  <si>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</si>
  <si>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</si>
  <si>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</si>
  <si>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</si>
  <si>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</si>
  <si>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</si>
  <si>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</si>
  <si>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</si>
  <si>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</si>
  <si>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</si>
  <si>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</si>
  <si>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</si>
  <si>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</si>
  <si>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</si>
  <si>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</si>
  <si>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</si>
  <si>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</si>
  <si>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</si>
  <si>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</si>
  <si>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</si>
  <si>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</si>
  <si>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</si>
  <si>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</si>
  <si>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</si>
  <si>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</si>
  <si>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</si>
  <si>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</si>
  <si>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</si>
  <si>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</si>
  <si>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</si>
  <si>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</si>
  <si>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</si>
  <si>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</si>
  <si>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</si>
  <si>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</si>
  <si>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</si>
  <si>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</si>
  <si>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</si>
  <si>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</si>
  <si>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</si>
  <si>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</si>
  <si>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</si>
  <si>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</si>
  <si>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</si>
  <si>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</si>
  <si>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</si>
  <si>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</si>
  <si>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</si>
  <si>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</si>
  <si>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</si>
  <si>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</si>
  <si>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</si>
  <si>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</si>
  <si>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</si>
  <si>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</si>
  <si>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</si>
  <si>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</si>
  <si>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</si>
  <si>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</si>
  <si>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</si>
  <si>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</si>
  <si>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</si>
  <si>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</si>
  <si>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</si>
  <si>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</si>
  <si>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</si>
  <si>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</si>
  <si>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</si>
  <si>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</si>
  <si>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</si>
  <si>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</si>
  <si>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</si>
  <si>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</si>
  <si>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</si>
  <si>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</si>
  <si>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</si>
  <si>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</si>
  <si>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</si>
  <si>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</si>
  <si>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</si>
  <si>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</si>
  <si>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</si>
  <si>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</si>
  <si>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</si>
  <si>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</si>
  <si>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</si>
  <si>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</si>
  <si>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</si>
  <si>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</si>
  <si>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</si>
  <si>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</si>
  <si>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</si>
  <si>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</si>
  <si>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</si>
  <si>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</si>
  <si>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</si>
  <si>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</si>
  <si>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</si>
  <si>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</si>
  <si>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</si>
  <si>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</si>
  <si>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</si>
  <si>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</si>
  <si>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</si>
  <si>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</si>
  <si>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</si>
  <si>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</si>
  <si>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</si>
  <si>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</si>
  <si>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</si>
  <si>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</si>
  <si>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</si>
  <si>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</si>
  <si>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</si>
  <si>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</si>
  <si>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</si>
  <si>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</si>
  <si>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</si>
  <si>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</si>
  <si>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</si>
  <si>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</si>
  <si>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</si>
  <si>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</si>
  <si>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</si>
  <si>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</si>
  <si>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</si>
  <si>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</si>
  <si>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</si>
  <si>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</si>
  <si>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</si>
  <si>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</si>
  <si>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</si>
  <si>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</si>
  <si>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</si>
  <si>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</si>
  <si>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</si>
  <si>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</si>
  <si>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</si>
  <si>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</si>
  <si>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</si>
  <si>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</si>
  <si>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</si>
  <si>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</si>
  <si>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</si>
  <si>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</si>
  <si>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</si>
  <si>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</si>
  <si>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</si>
  <si>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</si>
  <si>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</si>
  <si>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</si>
  <si>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</si>
  <si>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</si>
  <si>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</si>
  <si>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</si>
  <si>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</si>
  <si>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</si>
  <si>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</si>
  <si>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</si>
  <si>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</si>
  <si>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</si>
  <si>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</si>
  <si>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</si>
  <si>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</si>
  <si>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</si>
  <si>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</si>
  <si>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</si>
  <si>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</si>
  <si>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</si>
  <si>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</si>
  <si>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</si>
  <si>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</si>
  <si>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</si>
  <si>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</si>
  <si>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</si>
  <si>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</si>
  <si>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</si>
  <si>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</si>
  <si>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</si>
  <si>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</si>
  <si>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</si>
  <si>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</si>
  <si>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</si>
  <si>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</si>
  <si>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</si>
  <si>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</si>
  <si>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</si>
  <si>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</si>
  <si>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</si>
  <si>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</si>
  <si>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</si>
  <si>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</si>
  <si>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</si>
  <si>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</si>
  <si>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</si>
  <si>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</si>
  <si>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</si>
  <si>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</si>
  <si>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</si>
  <si>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</si>
  <si>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</si>
  <si>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</si>
  <si>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</si>
  <si>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</si>
  <si>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</si>
  <si>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</si>
  <si>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</si>
  <si>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</si>
  <si>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</si>
  <si>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</si>
  <si>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</si>
  <si>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</si>
  <si>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</si>
  <si>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</si>
  <si>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</si>
  <si>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</si>
  <si>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</si>
  <si>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</si>
  <si>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</si>
  <si>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</si>
  <si>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</si>
  <si>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</si>
  <si>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</si>
  <si>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</si>
  <si>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</si>
  <si>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</si>
  <si>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</si>
  <si>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</si>
  <si>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</si>
  <si>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</si>
  <si>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</si>
  <si>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</si>
  <si>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</si>
  <si>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</si>
  <si>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</si>
  <si>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</si>
  <si>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</si>
  <si>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</si>
  <si>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</si>
  <si>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</si>
  <si>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</si>
  <si>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</si>
  <si>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</si>
  <si>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</si>
  <si>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</si>
  <si>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</si>
  <si>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</si>
  <si>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</si>
  <si>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</si>
  <si>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</si>
  <si>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</si>
  <si>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</si>
  <si>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</si>
  <si>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</si>
  <si>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</si>
  <si>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</si>
  <si>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</si>
  <si>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</si>
  <si>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</si>
  <si>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</si>
  <si>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</si>
  <si>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</si>
  <si>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</si>
  <si>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</si>
  <si>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</si>
  <si>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</si>
  <si>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</si>
  <si>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</si>
  <si>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</si>
  <si>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</si>
  <si>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</si>
  <si>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</si>
  <si>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</si>
  <si>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</si>
  <si>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</si>
  <si>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</si>
  <si>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</si>
  <si>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</si>
  <si>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</si>
  <si>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</si>
  <si>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</si>
  <si>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</si>
  <si>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</si>
  <si>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</si>
  <si>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</si>
  <si>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</si>
  <si>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</si>
  <si>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</si>
  <si>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</si>
  <si>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</si>
  <si>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</si>
  <si>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</si>
  <si>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</si>
  <si>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</si>
  <si>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</si>
  <si>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</si>
  <si>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</si>
  <si>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</si>
  <si>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</si>
  <si>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</si>
  <si>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</si>
  <si>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</si>
  <si>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</si>
  <si>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</si>
  <si>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</si>
  <si>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</si>
  <si>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</si>
  <si>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</si>
  <si>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</si>
  <si>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</si>
  <si>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</si>
  <si>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</si>
  <si>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</si>
  <si>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</si>
  <si>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</si>
  <si>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</si>
  <si>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</si>
  <si>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</si>
  <si>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</si>
  <si>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</si>
  <si>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</si>
  <si>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</si>
  <si>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</si>
  <si>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</si>
  <si>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</si>
  <si>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</si>
  <si>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</si>
  <si>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</si>
  <si>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</si>
  <si>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</si>
  <si>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</si>
  <si>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</si>
  <si>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</si>
  <si>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</si>
  <si>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</si>
  <si>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</si>
  <si>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</si>
  <si>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</si>
  <si>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</si>
  <si>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</si>
  <si>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</si>
  <si>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</si>
  <si>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</si>
  <si>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</si>
  <si>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</si>
  <si>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</si>
  <si>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</si>
  <si>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</si>
  <si>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</si>
  <si>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</si>
  <si>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</si>
  <si>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</si>
  <si>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</si>
  <si>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</si>
  <si>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</si>
  <si>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</si>
  <si>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</si>
  <si>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</si>
  <si>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</si>
  <si>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</si>
  <si>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</si>
  <si>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</si>
  <si>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</si>
  <si>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</si>
  <si>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</si>
  <si>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</si>
  <si>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</si>
  <si>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</si>
  <si>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</si>
  <si>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</si>
  <si>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</si>
  <si>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</si>
  <si>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</si>
  <si>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</si>
  <si>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</si>
  <si>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</si>
  <si>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</si>
  <si>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</si>
  <si>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</si>
  <si>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</si>
  <si>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</si>
  <si>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</si>
  <si>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</si>
  <si>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</si>
  <si>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</si>
  <si>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</si>
  <si>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</si>
  <si>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</si>
  <si>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</si>
  <si>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</si>
  <si>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</si>
  <si>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</si>
  <si>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</si>
  <si>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</si>
  <si>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</si>
  <si>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</si>
  <si>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</si>
  <si>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</si>
  <si>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</si>
  <si>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</si>
  <si>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</si>
  <si>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</si>
  <si>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</si>
  <si>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</si>
  <si>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</si>
  <si>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</si>
  <si>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</si>
  <si>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</si>
  <si>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</si>
  <si>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</si>
  <si>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</si>
  <si>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</si>
  <si>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</si>
  <si>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</si>
  <si>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</si>
  <si>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</si>
  <si>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</si>
  <si>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</si>
  <si>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</si>
  <si>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</si>
  <si>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</si>
  <si>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</si>
  <si>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</si>
  <si>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</si>
  <si>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</si>
  <si>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</si>
  <si>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</si>
  <si>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</si>
  <si>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</si>
  <si>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</si>
  <si>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</si>
  <si>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</si>
  <si>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</si>
  <si>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</si>
  <si>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</si>
  <si>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</si>
  <si>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</si>
  <si>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</si>
  <si>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</si>
  <si>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</si>
  <si>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</si>
  <si>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</si>
  <si>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</si>
  <si>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</si>
  <si>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</si>
  <si>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</si>
  <si>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</si>
  <si>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</si>
  <si>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</si>
  <si>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</si>
  <si>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</si>
  <si>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</si>
  <si>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</si>
  <si>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</si>
  <si>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</si>
  <si>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</si>
  <si>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</si>
  <si>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</si>
  <si>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</si>
  <si>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</si>
  <si>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</si>
  <si>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</si>
  <si>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</si>
  <si>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</si>
  <si>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</si>
  <si>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</si>
  <si>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</si>
  <si>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</si>
  <si>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</si>
  <si>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</si>
  <si>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</si>
  <si>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</si>
  <si>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</si>
  <si>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</si>
  <si>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</si>
  <si>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</si>
  <si>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</si>
  <si>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</si>
  <si>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</si>
  <si>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</si>
  <si>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</si>
  <si>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</si>
  <si>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</si>
  <si>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</si>
  <si>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</si>
  <si>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</si>
  <si>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</si>
  <si>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</si>
  <si>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</si>
  <si>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</si>
  <si>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</si>
  <si>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</si>
  <si>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</si>
  <si>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</si>
  <si>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</si>
  <si>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</si>
  <si>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</si>
  <si>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</si>
  <si>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</si>
  <si>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</si>
  <si>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</si>
  <si>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</si>
  <si>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</si>
  <si>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</si>
  <si>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</si>
  <si>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</si>
  <si>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</si>
  <si>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</si>
  <si>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</si>
  <si>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</si>
  <si>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</si>
  <si>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</si>
  <si>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</si>
  <si>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</si>
  <si>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</si>
  <si>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</si>
  <si>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</si>
  <si>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</si>
  <si>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</si>
  <si>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</si>
  <si>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</si>
  <si>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</si>
  <si>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</si>
  <si>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</si>
  <si>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</si>
  <si>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</si>
  <si>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</si>
  <si>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</si>
  <si>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</si>
  <si>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</si>
  <si>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</si>
  <si>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</si>
  <si>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</si>
  <si>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</si>
  <si>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</si>
  <si>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</si>
  <si>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</si>
  <si>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</si>
  <si>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</si>
  <si>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</si>
  <si>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</si>
  <si>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</si>
  <si>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</si>
  <si>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</si>
  <si>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</si>
  <si>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</si>
  <si>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</si>
  <si>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</si>
  <si>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</si>
  <si>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</si>
  <si>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</si>
  <si>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</si>
  <si>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</si>
  <si>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</si>
  <si>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</si>
  <si>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</si>
  <si>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</si>
  <si>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</si>
  <si>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</si>
  <si>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</si>
  <si>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</si>
  <si>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</si>
  <si>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</si>
  <si>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</si>
  <si>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</si>
  <si>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</si>
  <si>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</si>
  <si>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</si>
  <si>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</si>
  <si>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</si>
  <si>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</si>
  <si>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</si>
  <si>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</si>
  <si>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</si>
  <si>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</si>
  <si>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</si>
  <si>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</si>
  <si>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</si>
  <si>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</si>
  <si>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</si>
  <si>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</si>
  <si>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</si>
  <si>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</si>
  <si>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</si>
  <si>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</si>
  <si>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</si>
  <si>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</si>
  <si>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</si>
  <si>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</si>
  <si>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</si>
  <si>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</si>
  <si>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</si>
  <si>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</si>
  <si>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</si>
  <si>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</si>
  <si>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</si>
  <si>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</si>
  <si>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</si>
  <si>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</si>
  <si>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</si>
  <si>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</si>
  <si>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</si>
  <si>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</si>
  <si>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</si>
  <si>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</si>
  <si>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</si>
  <si>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</si>
  <si>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</si>
  <si>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</si>
  <si>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</si>
  <si>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</si>
  <si>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</si>
  <si>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</si>
  <si>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</si>
  <si>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</si>
  <si>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</si>
  <si>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</si>
  <si>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</si>
  <si>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</si>
  <si>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</si>
  <si>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</si>
  <si>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</si>
  <si>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</si>
  <si>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</si>
  <si>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</si>
  <si>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</si>
  <si>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</si>
  <si>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</si>
  <si>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</si>
  <si>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</si>
  <si>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</si>
  <si>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</si>
  <si>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</si>
  <si>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</si>
  <si>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</si>
  <si>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</si>
  <si>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</si>
  <si>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</si>
  <si>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</si>
  <si>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</si>
  <si>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</si>
  <si>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</si>
  <si>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</si>
  <si>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</si>
  <si>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</si>
  <si>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</si>
  <si>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</si>
  <si>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</si>
  <si>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</si>
  <si>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</si>
  <si>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</si>
  <si>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</si>
  <si>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</si>
  <si>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</si>
  <si>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</si>
  <si>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</si>
  <si>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</si>
  <si>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</si>
  <si>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</si>
  <si>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</si>
  <si>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</si>
  <si>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</si>
  <si>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</si>
  <si>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</si>
  <si>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</si>
  <si>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</si>
  <si>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</si>
  <si>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</si>
  <si>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</si>
  <si>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</si>
  <si>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</si>
  <si>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</si>
  <si>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</si>
  <si>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</si>
  <si>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</si>
  <si>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</si>
  <si>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</si>
  <si>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</si>
  <si>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</si>
  <si>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</si>
  <si>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</si>
  <si>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</si>
  <si>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</si>
  <si>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</si>
  <si>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</si>
  <si>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</si>
  <si>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</si>
  <si>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</si>
  <si>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</si>
  <si>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</si>
  <si>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</si>
  <si>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</si>
  <si>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</si>
  <si>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</si>
  <si>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</si>
  <si>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</si>
  <si>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</si>
  <si>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</si>
  <si>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</si>
  <si>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</si>
  <si>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</si>
  <si>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</si>
  <si>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</si>
  <si>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</si>
  <si>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</si>
  <si>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</si>
  <si>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</si>
  <si>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</si>
  <si>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</si>
  <si>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</si>
  <si>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</si>
  <si>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</si>
  <si>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</si>
  <si>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</si>
  <si>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</si>
  <si>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</si>
  <si>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</si>
  <si>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</si>
  <si>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</si>
  <si>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</si>
  <si>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</si>
  <si>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</si>
  <si>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</si>
  <si>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</si>
  <si>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</si>
  <si>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</si>
  <si>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</si>
  <si>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</si>
  <si>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</si>
  <si>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</si>
  <si>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</si>
  <si>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</si>
  <si>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</si>
  <si>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</si>
  <si>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</si>
  <si>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</si>
  <si>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</si>
  <si>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</si>
  <si>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</si>
  <si>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</si>
  <si>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</si>
  <si>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</si>
  <si>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</si>
  <si>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</si>
  <si>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</si>
  <si>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</si>
  <si>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</si>
  <si>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</si>
  <si>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</si>
  <si>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</si>
  <si>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</si>
  <si>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</si>
  <si>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</si>
  <si>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</si>
  <si>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</si>
  <si>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</si>
  <si>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</si>
  <si>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</si>
  <si>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</si>
  <si>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</si>
  <si>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</si>
  <si>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</si>
  <si>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</si>
  <si>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</si>
  <si>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</si>
  <si>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</si>
  <si>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</si>
  <si>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</si>
  <si>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</si>
  <si>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</si>
  <si>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</si>
  <si>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</si>
  <si>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</si>
  <si>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</si>
  <si>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</si>
  <si>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</si>
  <si>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</si>
  <si>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</si>
  <si>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</si>
  <si>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</si>
  <si>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</si>
  <si>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</si>
  <si>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</si>
  <si>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</si>
  <si>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</si>
  <si>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</si>
  <si>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</si>
  <si>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</si>
  <si>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</si>
  <si>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</si>
  <si>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</si>
  <si>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</si>
  <si>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</si>
  <si>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</si>
  <si>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</si>
  <si>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</si>
  <si>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</si>
  <si>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</si>
  <si>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</si>
  <si>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</si>
  <si>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</si>
  <si>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</si>
  <si>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</si>
  <si>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</si>
  <si>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</si>
  <si>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</si>
  <si>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</si>
  <si>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</si>
  <si>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</si>
  <si>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</si>
  <si>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</si>
  <si>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</si>
  <si>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</si>
  <si>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</si>
  <si>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</si>
  <si>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</si>
  <si>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</si>
  <si>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</si>
  <si>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</si>
  <si>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</si>
  <si>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</si>
  <si>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</si>
  <si>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</si>
  <si>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</si>
  <si>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</si>
  <si>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</si>
  <si>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</si>
  <si>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</si>
  <si>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</si>
  <si>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</si>
  <si>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</si>
  <si>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</si>
  <si>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</si>
  <si>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</si>
  <si>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</si>
  <si>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</si>
  <si>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</si>
  <si>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</si>
  <si>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</si>
  <si>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</si>
  <si>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</si>
  <si>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</si>
  <si>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</si>
  <si>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</si>
  <si>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</si>
  <si>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</si>
  <si>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</si>
  <si>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</si>
  <si>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</si>
  <si>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</si>
  <si>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</si>
  <si>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</si>
  <si>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</si>
  <si>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</si>
  <si>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</si>
  <si>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</si>
  <si>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</si>
  <si>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</si>
  <si>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</si>
  <si>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</si>
  <si>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</si>
  <si>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</si>
  <si>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</si>
  <si>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</si>
  <si>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</si>
  <si>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</si>
  <si>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</si>
  <si>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</si>
  <si>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</si>
  <si>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</si>
  <si>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</si>
  <si>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</si>
  <si>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</si>
  <si>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</si>
  <si>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</si>
  <si>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</si>
  <si>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</si>
  <si>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</si>
  <si>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</si>
  <si>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</si>
  <si>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</si>
  <si>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</si>
  <si>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</si>
  <si>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</si>
  <si>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</si>
  <si>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</si>
  <si>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</si>
  <si>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</si>
  <si>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</si>
  <si>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</si>
  <si>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</si>
  <si>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</si>
  <si>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</si>
  <si>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</si>
  <si>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</si>
  <si>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</si>
  <si>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</si>
  <si>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</si>
  <si>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</si>
  <si>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</si>
  <si>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</si>
  <si>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</si>
  <si>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</si>
  <si>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</si>
  <si>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</si>
  <si>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</si>
  <si>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</si>
  <si>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</si>
  <si>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</si>
  <si>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</si>
  <si>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</si>
  <si>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</si>
  <si>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</si>
  <si>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</si>
  <si>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</si>
  <si>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</si>
  <si>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</si>
  <si>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</si>
  <si>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</si>
  <si>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</si>
  <si>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</si>
  <si>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</si>
  <si>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</si>
  <si>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</si>
  <si>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</si>
  <si>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</si>
  <si>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</si>
  <si>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</si>
  <si>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</si>
  <si>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</si>
  <si>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</si>
  <si>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</si>
  <si>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</si>
  <si>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</si>
  <si>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</si>
  <si>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</si>
  <si>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</si>
  <si>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</si>
  <si>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</si>
  <si>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</si>
  <si>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</si>
  <si>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</si>
  <si>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</si>
  <si>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</si>
  <si>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</si>
  <si>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</si>
  <si>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</si>
  <si>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</si>
  <si>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</si>
  <si>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</si>
  <si>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</si>
  <si>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</si>
  <si>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</si>
  <si>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</si>
  <si>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</si>
  <si>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</si>
  <si>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</si>
  <si>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</si>
  <si>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</si>
  <si>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</si>
  <si>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</si>
  <si>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</si>
  <si>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</si>
  <si>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</si>
  <si>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</si>
  <si>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</si>
  <si>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</si>
  <si>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</si>
  <si>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</si>
  <si>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</si>
  <si>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</si>
  <si>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</si>
  <si>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</si>
  <si>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</si>
  <si>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</si>
  <si>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</si>
  <si>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</si>
  <si>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</si>
  <si>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</si>
  <si>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</si>
  <si>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</si>
  <si>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</si>
  <si>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</si>
  <si>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</si>
  <si>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</si>
  <si>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</si>
  <si>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</si>
  <si>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</si>
  <si>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</si>
  <si>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</si>
  <si>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</si>
  <si>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</si>
  <si>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</si>
  <si>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</si>
  <si>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</si>
  <si>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</si>
  <si>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</si>
  <si>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</si>
  <si>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</si>
  <si>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</si>
  <si>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</si>
  <si>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</si>
  <si>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</si>
  <si>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</si>
  <si>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</si>
  <si>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</si>
  <si>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</si>
  <si>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</si>
  <si>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</si>
  <si>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</si>
  <si>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</si>
  <si>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</si>
  <si>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</si>
  <si>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</si>
  <si>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</si>
  <si>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</si>
  <si>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</si>
  <si>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</si>
  <si>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</si>
  <si>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</si>
  <si>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</si>
  <si>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</si>
  <si>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</si>
  <si>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</si>
  <si>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</si>
  <si>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</si>
  <si>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</si>
  <si>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</si>
  <si>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</si>
  <si>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</si>
  <si>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</si>
  <si>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</si>
  <si>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</si>
  <si>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</si>
  <si>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</si>
  <si>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</si>
  <si>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</si>
  <si>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</si>
  <si>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</si>
  <si>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</si>
  <si>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</si>
  <si>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</si>
  <si>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</si>
  <si>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</si>
  <si>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</si>
  <si>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</si>
  <si>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</si>
  <si>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</si>
  <si>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</si>
  <si>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</si>
  <si>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</si>
  <si>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</si>
  <si>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</si>
  <si>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</si>
  <si>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</si>
  <si>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</si>
  <si>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</si>
  <si>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</si>
  <si>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</si>
  <si>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</si>
  <si>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</si>
  <si>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</si>
  <si>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</si>
  <si>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</si>
  <si>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</si>
  <si>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</si>
  <si>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</si>
  <si>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</si>
  <si>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</si>
  <si>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</si>
  <si>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</si>
  <si>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</si>
  <si>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</si>
  <si>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</si>
  <si>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</si>
  <si>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</si>
  <si>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</si>
  <si>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</si>
  <si>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</si>
  <si>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</si>
  <si>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</si>
  <si>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</si>
  <si>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</si>
  <si>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</si>
  <si>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</si>
  <si>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</si>
  <si>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</si>
  <si>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</si>
  <si>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</si>
  <si>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</si>
  <si>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</si>
  <si>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</si>
  <si>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</si>
  <si>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</si>
  <si>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</si>
  <si>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</si>
  <si>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</si>
  <si>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</si>
  <si>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</si>
  <si>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</si>
  <si>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</si>
  <si>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</si>
  <si>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</si>
  <si>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</si>
  <si>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</si>
  <si>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</si>
  <si>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</si>
  <si>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</si>
  <si>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</si>
  <si>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</si>
  <si>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</si>
  <si>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</si>
  <si>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</si>
  <si>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</si>
  <si>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</si>
  <si>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</si>
  <si>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</si>
  <si>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</si>
  <si>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</si>
  <si>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</si>
  <si>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</si>
  <si>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</si>
  <si>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</si>
  <si>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</si>
  <si>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</si>
  <si>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</si>
  <si>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</si>
  <si>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</si>
  <si>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</si>
  <si>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</si>
  <si>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</si>
  <si>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</si>
  <si>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</si>
  <si>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</si>
  <si>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</si>
  <si>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</si>
  <si>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</si>
  <si>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</si>
  <si>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</si>
  <si>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</si>
  <si>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</si>
  <si>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</si>
  <si>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</si>
  <si>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</si>
  <si>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</si>
  <si>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</si>
  <si>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</si>
  <si>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</si>
  <si>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</si>
  <si>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</si>
  <si>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</si>
  <si>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</si>
  <si>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</si>
  <si>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</si>
  <si>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</si>
  <si>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</si>
  <si>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</si>
  <si>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</si>
  <si>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</si>
  <si>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</si>
  <si>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</si>
  <si>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</si>
  <si>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</si>
  <si>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</si>
  <si>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</si>
  <si>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</si>
  <si>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</si>
  <si>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</si>
  <si>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</si>
  <si>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</si>
  <si>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</si>
  <si>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</si>
  <si>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</si>
  <si>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</si>
  <si>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</si>
  <si>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</si>
  <si>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</si>
  <si>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</si>
  <si>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</si>
  <si>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</si>
  <si>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</si>
  <si>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</si>
  <si>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</si>
  <si>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</si>
  <si>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</si>
  <si>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</si>
  <si>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</si>
  <si>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</si>
  <si>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</si>
  <si>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</si>
  <si>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</si>
  <si>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</si>
  <si>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</si>
  <si>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</si>
  <si>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</si>
  <si>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</si>
  <si>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</si>
  <si>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</si>
  <si>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</si>
  <si>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</si>
  <si>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</si>
  <si>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</si>
  <si>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</si>
  <si>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</si>
  <si>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</si>
  <si>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</si>
  <si>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</si>
  <si>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</si>
  <si>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</si>
  <si>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</si>
  <si>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</si>
  <si>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</si>
  <si>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</si>
  <si>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</si>
  <si>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</si>
  <si>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</si>
  <si>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</si>
  <si>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</si>
  <si>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</si>
  <si>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</si>
  <si>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</si>
  <si>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</si>
  <si>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</si>
  <si>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</si>
  <si>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</si>
  <si>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</si>
  <si>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</si>
  <si>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</si>
  <si>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</si>
  <si>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</si>
  <si>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</si>
  <si>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</si>
  <si>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</si>
  <si>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</si>
  <si>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</si>
  <si>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</si>
  <si>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</si>
  <si>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</si>
  <si>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</si>
  <si>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</si>
  <si>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</si>
  <si>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</si>
  <si>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</si>
  <si>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</si>
  <si>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</si>
  <si>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</si>
  <si>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</si>
  <si>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</si>
  <si>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</si>
  <si>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</si>
  <si>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</si>
  <si>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</si>
  <si>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</si>
  <si>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</si>
  <si>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</si>
  <si>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</si>
  <si>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</si>
  <si>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</si>
  <si>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</si>
  <si>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</si>
  <si>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</si>
  <si>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</si>
  <si>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</si>
  <si>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</si>
  <si>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</si>
  <si>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</si>
  <si>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</si>
  <si>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</si>
  <si>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</si>
  <si>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</si>
  <si>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</si>
  <si>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</si>
  <si>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</si>
  <si>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</si>
  <si>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</si>
  <si>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</si>
  <si>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</si>
  <si>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</si>
  <si>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</si>
  <si>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</si>
  <si>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</si>
  <si>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</si>
  <si>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</si>
  <si>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</si>
  <si>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</si>
  <si>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</si>
  <si>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</si>
  <si>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</si>
  <si>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</si>
  <si>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</si>
  <si>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</si>
  <si>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</si>
  <si>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</si>
  <si>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</si>
  <si>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</si>
  <si>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</si>
  <si>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</si>
  <si>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</si>
  <si>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</si>
  <si>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</si>
  <si>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</si>
  <si>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</si>
  <si>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</si>
  <si>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</si>
  <si>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</si>
  <si>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</si>
  <si>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</si>
  <si>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</si>
  <si>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</si>
  <si>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</si>
  <si>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</si>
  <si>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</si>
  <si>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</si>
  <si>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</si>
  <si>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</si>
  <si>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</si>
  <si>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</si>
  <si>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</si>
  <si>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</si>
  <si>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</si>
  <si>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</si>
  <si>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</si>
  <si>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</si>
  <si>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</si>
  <si>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</si>
  <si>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</si>
  <si>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</si>
  <si>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</si>
  <si>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</si>
  <si>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</si>
  <si>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</si>
  <si>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</si>
  <si>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</si>
  <si>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</si>
  <si>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</si>
  <si>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</si>
  <si>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</si>
  <si>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</si>
  <si>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</si>
  <si>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</si>
  <si>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</si>
  <si>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</si>
  <si>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</si>
  <si>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</si>
  <si>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</si>
  <si>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</si>
  <si>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</si>
  <si>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</si>
  <si>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</si>
  <si>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</si>
  <si>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</si>
  <si>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</si>
  <si>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</si>
  <si>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</si>
  <si>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</si>
  <si>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</si>
  <si>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</si>
  <si>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</si>
  <si>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</si>
  <si>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</si>
  <si>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</si>
  <si>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</si>
  <si>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</si>
  <si>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</si>
  <si>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</si>
  <si>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</si>
  <si>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</si>
  <si>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</si>
  <si>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</si>
  <si>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</si>
  <si>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</si>
  <si>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</si>
  <si>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</si>
  <si>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</si>
  <si>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</si>
  <si>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</si>
  <si>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</si>
  <si>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</si>
  <si>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</si>
  <si>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</si>
  <si>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</si>
  <si>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</si>
  <si>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</si>
  <si>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</si>
  <si>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</si>
  <si>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</si>
  <si>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</si>
  <si>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</si>
  <si>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</si>
  <si>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</si>
  <si>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</si>
  <si>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</si>
  <si>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</si>
  <si>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</si>
  <si>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</si>
  <si>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</si>
  <si>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</si>
  <si>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</si>
  <si>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</si>
  <si>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</si>
  <si>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</si>
  <si>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</si>
  <si>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</si>
  <si>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</si>
  <si>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</si>
  <si>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</si>
  <si>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</si>
  <si>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</si>
  <si>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</si>
  <si>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</si>
  <si>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</si>
  <si>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</si>
  <si>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</si>
  <si>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</si>
  <si>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</si>
  <si>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</si>
  <si>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</si>
  <si>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</si>
  <si>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</si>
  <si>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</si>
  <si>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</si>
  <si>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</si>
  <si>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</si>
  <si>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</si>
  <si>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</si>
  <si>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</si>
  <si>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</si>
  <si>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</si>
  <si>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</si>
  <si>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</si>
  <si>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</si>
  <si>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</si>
  <si>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</si>
  <si>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</si>
  <si>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</si>
  <si>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</si>
  <si>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</si>
  <si>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</si>
  <si>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</si>
  <si>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</si>
  <si>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</si>
  <si>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</si>
  <si>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</si>
  <si>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</si>
  <si>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</si>
  <si>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</si>
  <si>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</si>
  <si>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</si>
  <si>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</si>
  <si>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</si>
  <si>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</si>
  <si>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</si>
  <si>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</si>
  <si>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</si>
  <si>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</si>
  <si>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</si>
  <si>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</si>
  <si>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</si>
  <si>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</si>
  <si>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</si>
  <si>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</si>
  <si>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</si>
  <si>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</si>
  <si>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</si>
  <si>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</si>
  <si>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</si>
  <si>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</si>
  <si>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</si>
  <si>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</si>
  <si>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</si>
  <si>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</si>
  <si>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</si>
  <si>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</si>
  <si>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</si>
  <si>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</si>
  <si>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</si>
  <si>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</si>
  <si>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</si>
  <si>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</si>
  <si>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</si>
  <si>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</si>
  <si>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</si>
  <si>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</si>
  <si>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</si>
  <si>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</si>
  <si>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</si>
  <si>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</si>
  <si>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</si>
  <si>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</si>
  <si>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</si>
  <si>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</si>
  <si>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</si>
  <si>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</si>
  <si>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</si>
  <si>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</si>
  <si>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</si>
  <si>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</si>
  <si>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</si>
  <si>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</si>
  <si>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</si>
  <si>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</si>
  <si>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</si>
  <si>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</si>
  <si>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</si>
  <si>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</si>
  <si>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</si>
  <si>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</si>
  <si>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</si>
  <si>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</si>
  <si>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</si>
  <si>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</si>
  <si>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</si>
  <si>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</si>
  <si>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</si>
  <si>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</si>
  <si>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</si>
  <si>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</si>
  <si>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</si>
  <si>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</si>
  <si>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</si>
  <si>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</si>
  <si>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</si>
  <si>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</si>
  <si>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</si>
  <si>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</si>
  <si>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</si>
  <si>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</si>
  <si>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</si>
  <si>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</si>
  <si>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</si>
  <si>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</si>
  <si>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</si>
  <si>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</si>
  <si>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</si>
  <si>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</si>
  <si>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</si>
  <si>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</si>
  <si>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</si>
  <si>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</si>
  <si>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</si>
  <si>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</si>
  <si>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</si>
  <si>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</si>
  <si>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</si>
  <si>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</si>
  <si>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</si>
  <si>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</si>
  <si>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</si>
  <si>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</si>
  <si>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</si>
  <si>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</si>
  <si>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</si>
  <si>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</si>
  <si>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</si>
  <si>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</si>
  <si>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</si>
  <si>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</si>
  <si>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</si>
  <si>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</si>
  <si>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</si>
  <si>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</si>
  <si>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</si>
  <si>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</si>
  <si>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</si>
  <si>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</si>
  <si>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</si>
  <si>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</si>
  <si>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</si>
  <si>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</si>
  <si>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</si>
  <si>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</si>
  <si>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</si>
  <si>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</si>
  <si>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</si>
  <si>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</si>
  <si>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</si>
  <si>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</si>
  <si>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</si>
  <si>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</si>
  <si>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</si>
  <si>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</si>
  <si>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</si>
  <si>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</si>
  <si>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</si>
  <si>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</si>
  <si>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</si>
  <si>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</si>
  <si>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</si>
  <si>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</si>
  <si>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</si>
  <si>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</si>
  <si>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</si>
  <si>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</si>
  <si>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</si>
  <si>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</si>
  <si>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</si>
  <si>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</si>
  <si>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</si>
  <si>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</si>
  <si>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</si>
  <si>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</si>
  <si>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</si>
  <si>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</si>
  <si>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</si>
  <si>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</si>
  <si>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</si>
  <si>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</si>
  <si>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</si>
  <si>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</si>
  <si>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</si>
  <si>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</si>
  <si>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</si>
  <si>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</si>
  <si>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</si>
  <si>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</si>
  <si>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</si>
  <si>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</si>
  <si>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</si>
  <si>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</si>
  <si>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</si>
  <si>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</si>
  <si>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</si>
  <si>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</si>
  <si>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</si>
  <si>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</si>
  <si>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</si>
  <si>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</si>
  <si>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</si>
  <si>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</si>
  <si>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</si>
  <si>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</si>
  <si>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</si>
  <si>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</si>
  <si>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</si>
  <si>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</si>
  <si>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</si>
  <si>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</si>
  <si>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</si>
  <si>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</si>
  <si>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</si>
  <si>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</si>
  <si>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</si>
  <si>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</si>
  <si>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</si>
  <si>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</si>
  <si>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</si>
  <si>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</si>
  <si>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</si>
  <si>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</si>
  <si>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</si>
  <si>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</si>
  <si>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</si>
  <si>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</si>
  <si>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</si>
  <si>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</si>
  <si>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</si>
  <si>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</si>
  <si>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</si>
  <si>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</si>
  <si>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</si>
  <si>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</si>
  <si>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</si>
  <si>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</si>
  <si>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</si>
  <si>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</si>
  <si>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</si>
  <si>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</si>
  <si>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</si>
  <si>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</si>
  <si>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</si>
  <si>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</si>
  <si>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</si>
  <si>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</si>
  <si>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</si>
  <si>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</si>
  <si>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</si>
  <si>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</si>
  <si>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</si>
  <si>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</si>
  <si>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</si>
  <si>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</si>
  <si>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</si>
  <si>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</si>
  <si>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</si>
  <si>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</si>
  <si>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</si>
  <si>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</si>
  <si>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</si>
  <si>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</si>
  <si>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</si>
  <si>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</si>
  <si>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</si>
  <si>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</si>
  <si>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</si>
  <si>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</si>
  <si>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</si>
  <si>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</si>
  <si>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</si>
  <si>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</si>
  <si>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</si>
  <si>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</si>
  <si>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</si>
  <si>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</si>
  <si>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</si>
  <si>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</si>
  <si>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</si>
  <si>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</si>
  <si>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</si>
  <si>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</si>
  <si>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</si>
  <si>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</si>
  <si>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</si>
  <si>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</si>
  <si>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</si>
  <si>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</si>
  <si>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</si>
  <si>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</si>
  <si>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</si>
  <si>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</si>
  <si>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</si>
  <si>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</si>
  <si>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</si>
  <si>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</si>
  <si>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</si>
  <si>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</si>
  <si>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</si>
  <si>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</si>
  <si>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</si>
  <si>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</si>
  <si>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</si>
  <si>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</si>
  <si>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</si>
  <si>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</si>
  <si>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</si>
  <si>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</si>
  <si>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</si>
  <si>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</si>
  <si>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</si>
  <si>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</si>
  <si>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</si>
  <si>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</si>
  <si>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</si>
  <si>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</si>
  <si>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</si>
  <si>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</si>
  <si>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</si>
  <si>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</si>
  <si>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</si>
  <si>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</si>
  <si>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</si>
  <si>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</si>
  <si>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</si>
  <si>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</si>
  <si>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</si>
  <si>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</si>
  <si>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</si>
  <si>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</si>
  <si>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</si>
  <si>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</si>
  <si>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</si>
  <si>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</si>
  <si>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</si>
  <si>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</si>
  <si>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</si>
  <si>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</si>
  <si>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</si>
  <si>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</si>
  <si>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</si>
  <si>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</si>
  <si>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</si>
  <si>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</si>
  <si>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</si>
  <si>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</si>
  <si>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</si>
  <si>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</si>
  <si>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</si>
  <si>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</si>
  <si>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</si>
  <si>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</si>
  <si>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</si>
  <si>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</si>
  <si>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</si>
  <si>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</si>
  <si>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</si>
  <si>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</si>
  <si>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</si>
  <si>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</si>
  <si>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</si>
  <si>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</si>
  <si>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</si>
  <si>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</si>
  <si>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</si>
  <si>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</si>
  <si>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</si>
  <si>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</si>
  <si>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</si>
  <si>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</si>
  <si>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</si>
  <si>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</si>
  <si>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</si>
  <si>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</si>
  <si>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</si>
  <si>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</si>
  <si>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</si>
  <si>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</si>
  <si>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</si>
  <si>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</si>
  <si>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</si>
  <si>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</si>
  <si>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</si>
  <si>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</si>
  <si>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</si>
  <si>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</si>
  <si>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</si>
  <si>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</si>
  <si>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</si>
  <si>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</si>
  <si>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</si>
  <si>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</si>
  <si>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</si>
  <si>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</si>
  <si>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</si>
  <si>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</si>
  <si>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</si>
  <si>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</si>
  <si>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</si>
  <si>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</si>
  <si>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</si>
  <si>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</si>
  <si>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</si>
  <si>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</si>
  <si>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</si>
  <si>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</si>
  <si>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</si>
  <si>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</si>
  <si>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</si>
  <si>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</si>
  <si>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</si>
  <si>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</si>
  <si>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</si>
  <si>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</si>
  <si>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</si>
  <si>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</si>
  <si>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</si>
  <si>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</si>
  <si>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</si>
  <si>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</si>
  <si>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</si>
  <si>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</si>
  <si>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</si>
  <si>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</si>
  <si>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</si>
  <si>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</si>
  <si>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</si>
  <si>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</si>
  <si>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</si>
  <si>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</si>
  <si>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</si>
  <si>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</si>
  <si>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</si>
  <si>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</si>
  <si>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</si>
  <si>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</si>
  <si>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</si>
  <si>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</si>
  <si>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</si>
  <si>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</si>
  <si>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</si>
  <si>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</si>
  <si>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</si>
  <si>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</si>
  <si>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</si>
  <si>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</si>
  <si>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</si>
  <si>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</si>
  <si>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</si>
  <si>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</si>
  <si>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</si>
  <si>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</si>
  <si>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</si>
  <si>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</si>
  <si>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</si>
  <si>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</si>
  <si>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</si>
  <si>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</si>
  <si>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</si>
  <si>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</si>
  <si>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</si>
  <si>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</si>
  <si>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</si>
  <si>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</si>
  <si>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</si>
  <si>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</si>
  <si>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</si>
  <si>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</si>
  <si>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</si>
  <si>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</si>
  <si>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</si>
  <si>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</si>
  <si>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</si>
  <si>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</si>
  <si>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</si>
  <si>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</si>
  <si>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</si>
  <si>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</si>
  <si>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</si>
  <si>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</si>
  <si>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</si>
  <si>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</si>
  <si>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</si>
  <si>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</si>
  <si>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</si>
  <si>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</si>
  <si>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</si>
  <si>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</si>
  <si>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</si>
  <si>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</si>
  <si>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</si>
  <si>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</si>
  <si>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</si>
  <si>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</si>
  <si>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</si>
  <si>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</si>
  <si>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</si>
  <si>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</si>
  <si>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</si>
  <si>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</si>
  <si>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</si>
  <si>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</si>
  <si>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</si>
  <si>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</si>
  <si>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</si>
  <si>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</si>
  <si>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</si>
  <si>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</si>
  <si>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</si>
  <si>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</si>
  <si>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</si>
  <si>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</si>
  <si>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</si>
  <si>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</si>
  <si>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</si>
  <si>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</si>
  <si>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</si>
  <si>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</si>
  <si>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</si>
  <si>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</si>
  <si>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</si>
  <si>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</si>
  <si>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</si>
  <si>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</si>
  <si>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</si>
  <si>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</si>
  <si>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</si>
  <si>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</si>
  <si>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</si>
  <si>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</si>
  <si>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</si>
  <si>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</si>
  <si>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</si>
  <si>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</si>
  <si>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</si>
  <si>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</si>
  <si>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</si>
  <si>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</si>
  <si>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</si>
  <si>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</si>
  <si>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</si>
  <si>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</si>
  <si>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</si>
  <si>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</si>
  <si>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</si>
  <si>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</si>
  <si>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</si>
  <si>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</si>
  <si>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</si>
  <si>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</si>
  <si>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</si>
  <si>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</si>
  <si>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</si>
  <si>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</si>
  <si>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</si>
  <si>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</si>
  <si>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</si>
  <si>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</si>
  <si>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</si>
  <si>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</si>
  <si>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</si>
  <si>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</si>
  <si>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</si>
  <si>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</si>
  <si>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</si>
  <si>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</si>
  <si>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</si>
  <si>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</si>
  <si>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</si>
  <si>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</si>
  <si>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</si>
  <si>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</si>
  <si>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</si>
  <si>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</si>
  <si>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</si>
  <si>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</si>
  <si>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</si>
  <si>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</si>
  <si>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</si>
  <si>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</si>
  <si>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</si>
  <si>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</si>
  <si>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</si>
  <si>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</si>
  <si>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</si>
  <si>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</si>
  <si>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</si>
  <si>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</si>
  <si>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</si>
  <si>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</si>
  <si>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</si>
  <si>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</si>
  <si>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</si>
  <si>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</si>
  <si>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</si>
  <si>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</si>
  <si>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</si>
  <si>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</si>
  <si>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</si>
  <si>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</si>
  <si>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</si>
  <si>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</si>
  <si>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</si>
  <si>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</si>
  <si>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</si>
  <si>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</si>
  <si>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</si>
  <si>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</si>
  <si>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</si>
  <si>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</si>
  <si>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</si>
  <si>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</si>
  <si>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</si>
  <si>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</si>
  <si>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</si>
  <si>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</si>
  <si>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</si>
  <si>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</si>
  <si>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</si>
  <si>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</si>
  <si>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</si>
  <si>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</si>
  <si>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</si>
  <si>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</si>
  <si>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</si>
  <si>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</si>
  <si>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</si>
  <si>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</si>
  <si>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</si>
  <si>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</si>
  <si>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</si>
  <si>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</si>
  <si>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</si>
  <si>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</si>
  <si>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</si>
  <si>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</si>
  <si>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</si>
  <si>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</si>
  <si>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</si>
  <si>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</si>
  <si>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</si>
  <si>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</si>
  <si>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</si>
  <si>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</si>
  <si>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</si>
  <si>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</si>
  <si>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</si>
  <si>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</si>
  <si>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</si>
  <si>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</si>
  <si>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</si>
  <si>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</si>
  <si>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</si>
  <si>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</si>
  <si>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</si>
  <si>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</si>
  <si>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</si>
  <si>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</si>
  <si>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</si>
  <si>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</si>
  <si>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</si>
  <si>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</si>
  <si>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</si>
  <si>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</si>
  <si>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</si>
  <si>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</si>
  <si>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</si>
  <si>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</si>
  <si>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</si>
  <si>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</si>
  <si>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</si>
  <si>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</si>
  <si>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</si>
  <si>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</si>
  <si>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</si>
  <si>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</si>
  <si>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</si>
  <si>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</si>
  <si>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</si>
  <si>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</si>
  <si>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</si>
  <si>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</si>
  <si>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</si>
  <si>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</si>
  <si>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</si>
  <si>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</si>
  <si>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</si>
  <si>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</si>
  <si>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</si>
  <si>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</si>
  <si>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</si>
  <si>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</si>
  <si>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</si>
  <si>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</si>
  <si>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</si>
  <si>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</si>
  <si>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</si>
  <si>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</si>
  <si>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</si>
  <si>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</si>
  <si>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</si>
  <si>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</si>
  <si>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</si>
  <si>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</si>
  <si>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</si>
  <si>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</si>
  <si>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</si>
  <si>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</si>
  <si>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</si>
  <si>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</si>
  <si>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</si>
  <si>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</si>
  <si>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</si>
  <si>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</si>
  <si>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</si>
  <si>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</si>
  <si>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</si>
  <si>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</si>
  <si>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</si>
  <si>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</si>
  <si>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</si>
  <si>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</si>
  <si>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</si>
  <si>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</si>
  <si>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</si>
  <si>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</si>
  <si>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</si>
  <si>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</si>
  <si>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</si>
  <si>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</si>
  <si>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</si>
  <si>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</si>
  <si>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</si>
  <si>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</si>
  <si>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</si>
  <si>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</si>
  <si>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</si>
  <si>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</si>
  <si>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</si>
  <si>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</si>
  <si>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</si>
  <si>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</si>
  <si>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</si>
  <si>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</si>
  <si>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</si>
  <si>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</si>
  <si>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</si>
  <si>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</si>
  <si>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</si>
  <si>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</si>
  <si>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</si>
  <si>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</si>
  <si>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</si>
  <si>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</si>
  <si>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</si>
  <si>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</si>
  <si>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</si>
  <si>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</si>
  <si>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</si>
  <si>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</si>
  <si>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</si>
  <si>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</si>
  <si>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</si>
  <si>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</si>
  <si>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</si>
  <si>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</si>
  <si>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</si>
  <si>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</si>
  <si>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</si>
  <si>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</si>
  <si>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</si>
  <si>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</si>
  <si>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</si>
  <si>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</si>
  <si>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</si>
  <si>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</si>
  <si>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</si>
  <si>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</si>
  <si>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</si>
  <si>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</si>
  <si>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</si>
  <si>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</si>
  <si>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</si>
  <si>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</si>
  <si>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</si>
  <si>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</si>
  <si>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</si>
  <si>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</si>
  <si>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</si>
  <si>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</si>
  <si>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</si>
  <si>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</si>
  <si>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</si>
  <si>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</si>
  <si>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</si>
  <si>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</si>
  <si>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</si>
  <si>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</si>
  <si>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</si>
  <si>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</si>
  <si>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</si>
  <si>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</si>
  <si>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</si>
  <si>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</si>
  <si>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</si>
  <si>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</si>
  <si>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</si>
  <si>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</si>
  <si>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</si>
  <si>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</si>
  <si>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</si>
  <si>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</si>
  <si>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</si>
  <si>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</si>
  <si>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</si>
  <si>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</si>
  <si>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</si>
  <si>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</si>
  <si>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</si>
  <si>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</si>
  <si>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</si>
  <si>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</si>
  <si>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</si>
  <si>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</si>
  <si>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</si>
  <si>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</si>
  <si>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</si>
  <si>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</si>
  <si>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</si>
  <si>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</si>
  <si>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</si>
  <si>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</si>
  <si>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</si>
  <si>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</si>
  <si>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</si>
  <si>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</si>
  <si>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</si>
  <si>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</si>
  <si>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</si>
  <si>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</si>
  <si>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</si>
  <si>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</si>
  <si>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</si>
  <si>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</si>
  <si>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</si>
  <si>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</si>
  <si>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</si>
  <si>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</si>
  <si>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</si>
  <si>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</si>
  <si>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</si>
  <si>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</si>
  <si>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</si>
  <si>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</si>
  <si>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</si>
  <si>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</si>
  <si>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</si>
  <si>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</si>
  <si>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</si>
  <si>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</si>
  <si>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</si>
  <si>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</si>
  <si>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</si>
  <si>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</si>
  <si>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</si>
  <si>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</si>
  <si>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</si>
  <si>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</si>
  <si>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</si>
  <si>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</si>
  <si>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</si>
  <si>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</si>
  <si>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</si>
  <si>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</si>
  <si>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</si>
  <si>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</si>
  <si>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</si>
  <si>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</si>
  <si>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</si>
  <si>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</si>
  <si>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</si>
  <si>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</si>
  <si>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</si>
  <si>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</si>
  <si>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</si>
  <si>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</si>
  <si>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</si>
  <si>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</si>
  <si>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</si>
  <si>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</si>
  <si>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</si>
  <si>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</si>
  <si>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</si>
  <si>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</si>
  <si>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</si>
  <si>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</si>
  <si>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</si>
  <si>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</si>
  <si>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</si>
  <si>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</si>
  <si>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</si>
  <si>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</si>
  <si>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</si>
  <si>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</si>
  <si>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</si>
  <si>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</si>
  <si>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</si>
  <si>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</si>
  <si>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</si>
  <si>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</si>
  <si>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</si>
  <si>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</si>
  <si>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</si>
  <si>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</si>
  <si>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</si>
  <si>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</si>
  <si>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</si>
  <si>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</si>
  <si>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</si>
  <si>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</si>
  <si>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</si>
  <si>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</si>
  <si>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</si>
  <si>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</si>
  <si>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</si>
  <si>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</si>
  <si>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</si>
  <si>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</si>
  <si>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</si>
  <si>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</si>
  <si>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</si>
  <si>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</si>
  <si>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</si>
  <si>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</si>
  <si>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</si>
  <si>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</si>
  <si>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</si>
  <si>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</si>
  <si>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</si>
  <si>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</si>
  <si>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</si>
  <si>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</si>
  <si>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</si>
  <si>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</si>
  <si>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</si>
  <si>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</si>
  <si>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</si>
  <si>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</si>
  <si>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</si>
  <si>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</si>
  <si>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</si>
  <si>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</si>
  <si>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</si>
  <si>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</si>
  <si>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</si>
  <si>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</si>
  <si>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</si>
  <si>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</si>
  <si>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</si>
  <si>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</si>
  <si>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</si>
  <si>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</si>
  <si>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</si>
  <si>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</si>
  <si>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</si>
  <si>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</si>
  <si>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</si>
  <si>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</si>
  <si>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</si>
  <si>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</si>
  <si>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</si>
  <si>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</si>
  <si>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</si>
  <si>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</si>
  <si>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</si>
  <si>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</si>
  <si>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</si>
  <si>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</si>
  <si>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</si>
  <si>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</si>
  <si>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</si>
  <si>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</si>
  <si>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</si>
  <si>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</si>
  <si>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</si>
  <si>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</si>
  <si>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</si>
  <si>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</si>
  <si>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</si>
  <si>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</si>
  <si>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</si>
  <si>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</si>
  <si>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</si>
  <si>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</si>
  <si>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</si>
  <si>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</si>
  <si>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</si>
  <si>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</si>
  <si>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</si>
  <si>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</si>
  <si>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</si>
  <si>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</si>
  <si>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</si>
  <si>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</si>
  <si>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</si>
  <si>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</si>
  <si>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</si>
  <si>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</si>
  <si>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</si>
  <si>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</si>
  <si>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</si>
  <si>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</si>
  <si>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</si>
  <si>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</si>
  <si>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</si>
  <si>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</si>
  <si>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</si>
  <si>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</si>
  <si>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</si>
  <si>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</si>
  <si>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</si>
  <si>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</si>
  <si>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</si>
  <si>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</si>
  <si>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</si>
  <si>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</si>
  <si>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</si>
  <si>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</si>
  <si>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</si>
  <si>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</si>
  <si>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</si>
  <si>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</si>
  <si>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</si>
  <si>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</si>
  <si>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</si>
  <si>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</si>
  <si>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</si>
  <si>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</si>
  <si>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</si>
  <si>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</si>
  <si>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</si>
  <si>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</si>
  <si>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</si>
  <si>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</si>
  <si>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</si>
  <si>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</si>
  <si>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</si>
  <si>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</si>
  <si>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</si>
  <si>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</si>
  <si>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</si>
  <si>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</si>
  <si>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</si>
  <si>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</si>
  <si>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</si>
  <si>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</si>
  <si>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</si>
  <si>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</si>
  <si>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</si>
  <si>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</si>
  <si>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</si>
  <si>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</si>
  <si>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</si>
  <si>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</si>
  <si>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</si>
  <si>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</si>
  <si>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</si>
  <si>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</si>
  <si>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</si>
  <si>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</si>
  <si>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</si>
  <si>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</si>
  <si>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</si>
  <si>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</si>
  <si>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</si>
  <si>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</si>
  <si>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</si>
  <si>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</si>
  <si>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</si>
  <si>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</si>
  <si>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</si>
  <si>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</si>
  <si>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</si>
  <si>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</si>
  <si>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</si>
  <si>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</si>
  <si>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</si>
  <si>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</si>
  <si>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</si>
  <si>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</si>
  <si>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</si>
  <si>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</si>
  <si>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</si>
  <si>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</si>
  <si>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</si>
  <si>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</si>
  <si>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</si>
  <si>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</si>
  <si>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</si>
  <si>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</si>
  <si>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</si>
  <si>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</si>
  <si>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</si>
  <si>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</si>
  <si>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</si>
  <si>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</si>
  <si>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</si>
  <si>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</si>
  <si>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</si>
  <si>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</si>
  <si>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</si>
  <si>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</si>
  <si>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</si>
  <si>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</si>
  <si>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</si>
  <si>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</si>
  <si>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</si>
  <si>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</si>
  <si>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</si>
  <si>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</si>
  <si>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</si>
  <si>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</si>
  <si>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</si>
  <si>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</si>
  <si>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</si>
  <si>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</si>
  <si>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</si>
  <si>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</si>
  <si>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</si>
  <si>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</si>
  <si>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</si>
  <si>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</si>
  <si>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</si>
  <si>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</si>
  <si>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</si>
  <si>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</si>
  <si>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</si>
  <si>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</si>
  <si>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</si>
  <si>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</si>
  <si>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</si>
  <si>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</si>
  <si>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</si>
  <si>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</si>
  <si>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</si>
  <si>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</si>
  <si>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</si>
  <si>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</si>
  <si>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</si>
  <si>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</si>
  <si>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</si>
  <si>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</si>
  <si>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</si>
  <si>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</si>
  <si>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</si>
  <si>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</si>
  <si>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</si>
  <si>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</si>
  <si>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</si>
  <si>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</si>
  <si>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</si>
  <si>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</si>
  <si>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</si>
  <si>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</si>
  <si>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</si>
  <si>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</si>
  <si>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</si>
  <si>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</si>
  <si>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</si>
  <si>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</si>
  <si>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</si>
  <si>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</si>
  <si>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</si>
  <si>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</si>
  <si>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</si>
  <si>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</si>
  <si>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</si>
  <si>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</si>
  <si>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</si>
  <si>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</si>
  <si>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</si>
  <si>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</si>
  <si>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</si>
  <si>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</si>
  <si>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</si>
  <si>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</si>
  <si>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</si>
  <si>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</si>
  <si>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</si>
  <si>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</si>
  <si>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</si>
  <si>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</si>
  <si>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</si>
  <si>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</si>
  <si>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</si>
  <si>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</si>
  <si>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</si>
  <si>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</si>
  <si>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</si>
  <si>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</si>
  <si>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</si>
  <si>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</si>
  <si>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</si>
  <si>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</si>
  <si>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</si>
  <si>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</si>
  <si>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</si>
  <si>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</si>
  <si>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</si>
  <si>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</si>
  <si>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</si>
  <si>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</si>
  <si>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</si>
  <si>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</si>
  <si>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</si>
  <si>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</si>
  <si>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</si>
  <si>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</si>
  <si>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</si>
  <si>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</si>
  <si>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</si>
  <si>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</si>
  <si>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</si>
  <si>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</si>
  <si>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</si>
  <si>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</si>
  <si>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</si>
  <si>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</si>
  <si>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</si>
  <si>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</si>
  <si>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</si>
  <si>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</si>
  <si>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</si>
  <si>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</si>
  <si>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</si>
  <si>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</si>
  <si>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</si>
  <si>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</si>
  <si>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</si>
  <si>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</si>
  <si>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</si>
  <si>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</si>
  <si>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</si>
  <si>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</si>
  <si>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</si>
  <si>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</si>
  <si>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</si>
  <si>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</si>
  <si>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</si>
  <si>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</si>
  <si>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</si>
  <si>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</si>
  <si>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</si>
  <si>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</si>
  <si>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</si>
  <si>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</si>
  <si>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</si>
  <si>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</si>
  <si>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</si>
  <si>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</si>
  <si>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</si>
  <si>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</si>
  <si>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</si>
  <si>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</si>
  <si>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</si>
  <si>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</si>
  <si>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</si>
  <si>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</si>
  <si>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</si>
  <si>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</si>
  <si>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</si>
  <si>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</si>
  <si>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</si>
  <si>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</si>
  <si>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</si>
  <si>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</si>
  <si>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</si>
  <si>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</si>
  <si>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</si>
  <si>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</si>
  <si>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</si>
  <si>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</si>
  <si>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</si>
  <si>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</si>
  <si>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</si>
  <si>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</si>
  <si>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</si>
  <si>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</si>
  <si>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</si>
  <si>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</si>
  <si>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</si>
  <si>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</si>
  <si>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</si>
  <si>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</si>
  <si>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</si>
  <si>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</si>
  <si>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</si>
  <si>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</si>
  <si>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</si>
  <si>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</si>
  <si>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</si>
  <si>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</si>
  <si>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</si>
  <si>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</si>
  <si>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</si>
  <si>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</si>
  <si>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</si>
  <si>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</si>
  <si>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</si>
  <si>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</si>
  <si>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</si>
  <si>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</si>
  <si>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</si>
  <si>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</si>
  <si>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</si>
  <si>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</si>
  <si>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</si>
  <si>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</si>
  <si>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</si>
  <si>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</si>
  <si>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</si>
  <si>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</si>
  <si>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</si>
  <si>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</si>
  <si>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</si>
  <si>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</si>
  <si>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</si>
  <si>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</si>
  <si>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</si>
  <si>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</si>
  <si>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</si>
  <si>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</si>
  <si>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</si>
  <si>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</si>
  <si>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</si>
  <si>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</si>
  <si>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</si>
  <si>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</si>
  <si>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</si>
  <si>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</si>
  <si>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</si>
  <si>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</si>
  <si>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</si>
  <si>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</si>
  <si>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</si>
  <si>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</si>
  <si>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</si>
  <si>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</si>
  <si>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</si>
  <si>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</si>
  <si>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</si>
  <si>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</si>
  <si>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</si>
  <si>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</si>
  <si>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</si>
  <si>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</si>
  <si>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</si>
  <si>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</si>
  <si>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</si>
  <si>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</si>
  <si>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</si>
  <si>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</si>
  <si>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</si>
  <si>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</si>
  <si>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</si>
  <si>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</si>
  <si>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</si>
  <si>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</si>
  <si>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</si>
  <si>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</si>
  <si>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</si>
  <si>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</si>
  <si>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</si>
  <si>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</si>
  <si>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</si>
  <si>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</si>
  <si>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</si>
  <si>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</si>
  <si>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</si>
  <si>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</si>
  <si>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</si>
  <si>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</si>
  <si>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</si>
  <si>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</si>
  <si>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</si>
  <si>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</si>
  <si>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</si>
  <si>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</si>
  <si>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</si>
  <si>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</si>
  <si>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</si>
  <si>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</si>
  <si>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</si>
  <si>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</si>
  <si>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</si>
  <si>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</si>
  <si>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</si>
  <si>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</si>
  <si>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</si>
  <si>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</si>
  <si>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</si>
  <si>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</si>
  <si>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</si>
  <si>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</si>
  <si>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</si>
  <si>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</si>
  <si>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</si>
  <si>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</si>
  <si>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</si>
  <si>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</si>
  <si>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</si>
  <si>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</si>
  <si>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</si>
  <si>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</si>
  <si>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</si>
  <si>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</si>
  <si>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</si>
  <si>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</si>
  <si>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</si>
  <si>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</si>
  <si>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</si>
  <si>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</si>
  <si>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</si>
  <si>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</si>
  <si>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</si>
  <si>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</si>
  <si>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</si>
  <si>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</si>
  <si>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</si>
  <si>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</si>
  <si>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</si>
  <si>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</si>
  <si>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</si>
  <si>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</si>
  <si>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</si>
  <si>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</si>
  <si>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</si>
  <si>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</si>
  <si>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</si>
  <si>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</si>
  <si>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</si>
  <si>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</si>
  <si>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</si>
  <si>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</si>
  <si>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</si>
  <si>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</si>
  <si>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</si>
  <si>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</si>
  <si>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</si>
  <si>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</si>
  <si>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</si>
  <si>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</si>
  <si>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</si>
  <si>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</si>
  <si>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</si>
  <si>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</si>
  <si>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</si>
  <si>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</si>
  <si>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</si>
  <si>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</si>
  <si>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</si>
  <si>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</si>
  <si>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</si>
  <si>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</si>
  <si>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</si>
  <si>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</si>
  <si>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</si>
  <si>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</si>
  <si>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</si>
  <si>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</si>
  <si>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</si>
  <si>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</si>
  <si>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</si>
  <si>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</si>
  <si>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</si>
  <si>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</si>
  <si>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</si>
  <si>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</si>
  <si>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</si>
  <si>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</si>
  <si>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</si>
  <si>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</si>
  <si>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</si>
  <si>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</si>
  <si>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</si>
  <si>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</si>
  <si>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</si>
  <si>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</si>
  <si>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</si>
  <si>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</si>
  <si>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</si>
  <si>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</si>
  <si>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</si>
  <si>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</si>
  <si>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</si>
  <si>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</si>
  <si>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</si>
  <si>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</si>
  <si>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</si>
  <si>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</si>
  <si>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</si>
  <si>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</si>
  <si>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</si>
  <si>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</si>
  <si>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</si>
  <si>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</si>
  <si>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</si>
  <si>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</si>
  <si>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</si>
  <si>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</si>
  <si>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</si>
  <si>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</si>
  <si>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</si>
  <si>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</si>
  <si>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</si>
  <si>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</si>
  <si>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</si>
  <si>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</si>
  <si>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</si>
  <si>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</si>
  <si>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</si>
  <si>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</si>
  <si>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</si>
  <si>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</si>
  <si>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</si>
  <si>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</si>
  <si>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</si>
  <si>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</si>
  <si>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</si>
  <si>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</si>
  <si>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</si>
  <si>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</si>
  <si>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</si>
  <si>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</si>
  <si>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</si>
  <si>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</si>
  <si>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</si>
  <si>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</si>
  <si>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</si>
  <si>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</si>
  <si>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</si>
  <si>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</si>
  <si>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</si>
  <si>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</si>
  <si>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</si>
  <si>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</si>
  <si>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</si>
  <si>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</si>
  <si>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</si>
  <si>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</si>
  <si>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</si>
  <si>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</si>
  <si>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</si>
  <si>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</si>
  <si>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</si>
  <si>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</si>
  <si>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</si>
  <si>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</si>
  <si>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</si>
  <si>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</si>
  <si>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</si>
  <si>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</si>
  <si>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</si>
  <si>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</si>
  <si>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</si>
  <si>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</si>
  <si>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</si>
  <si>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</si>
  <si>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</si>
  <si>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</si>
  <si>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</si>
  <si>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</si>
  <si>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</si>
  <si>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</si>
  <si>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</si>
  <si>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</si>
  <si>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</si>
  <si>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</si>
  <si>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</si>
  <si>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</si>
  <si>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</si>
  <si>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</si>
  <si>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</si>
  <si>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</si>
  <si>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</si>
  <si>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</si>
  <si>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</si>
  <si>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</si>
  <si>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</si>
  <si>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</si>
  <si>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</si>
  <si>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</si>
  <si>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</si>
  <si>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</si>
  <si>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</si>
  <si>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</si>
  <si>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</si>
  <si>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</si>
  <si>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</si>
  <si>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</si>
  <si>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</si>
  <si>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</si>
  <si>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</si>
  <si>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</si>
  <si>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</si>
  <si>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</si>
  <si>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</si>
  <si>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</si>
  <si>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</si>
  <si>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</si>
  <si>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</si>
  <si>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</si>
  <si>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</si>
  <si>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</si>
  <si>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</si>
  <si>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</si>
  <si>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</si>
  <si>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</si>
  <si>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</si>
  <si>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</si>
  <si>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</si>
  <si>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</si>
  <si>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</si>
  <si>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</si>
  <si>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</si>
  <si>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</si>
  <si>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</si>
  <si>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</si>
  <si>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</si>
  <si>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</si>
  <si>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</si>
  <si>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</si>
  <si>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</si>
  <si>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</si>
  <si>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</si>
  <si>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</si>
  <si>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</si>
  <si>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</si>
  <si>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</si>
  <si>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</si>
  <si>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</si>
  <si>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</si>
  <si>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</si>
  <si>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</si>
  <si>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</si>
  <si>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</si>
  <si>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</si>
  <si>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</si>
  <si>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</si>
  <si>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</si>
  <si>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</si>
  <si>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</si>
  <si>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</si>
  <si>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</si>
  <si>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</si>
  <si>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</si>
  <si>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</si>
  <si>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</si>
  <si>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</si>
  <si>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</si>
  <si>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</si>
  <si>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</si>
  <si>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</si>
  <si>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</si>
  <si>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</si>
  <si>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</si>
  <si>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</si>
  <si>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</si>
  <si>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</si>
  <si>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</si>
  <si>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</si>
  <si>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</si>
  <si>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</si>
  <si>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</si>
  <si>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</si>
  <si>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</si>
  <si>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</si>
  <si>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</si>
  <si>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</si>
  <si>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</si>
  <si>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</si>
  <si>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</si>
  <si>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</si>
  <si>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</si>
  <si>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</si>
  <si>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</si>
  <si>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</si>
  <si>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</si>
  <si>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</si>
  <si>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</si>
  <si>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</si>
  <si>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</si>
  <si>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</si>
  <si>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</si>
  <si>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</si>
  <si>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</si>
  <si>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</si>
  <si>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</si>
  <si>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</si>
  <si>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</si>
  <si>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</si>
  <si>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</si>
  <si>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</si>
  <si>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</si>
  <si>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</si>
  <si>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</si>
  <si>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</si>
  <si>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</si>
  <si>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</si>
  <si>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</si>
  <si>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</si>
  <si>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</si>
  <si>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</si>
  <si>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</si>
  <si>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</si>
  <si>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</si>
  <si>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</si>
  <si>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</si>
  <si>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</si>
  <si>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</si>
  <si>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</si>
  <si>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</si>
  <si>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</si>
  <si>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</si>
  <si>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</si>
  <si>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</si>
  <si>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</si>
  <si>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</si>
  <si>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</si>
  <si>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</si>
  <si>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</si>
  <si>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</si>
  <si>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</si>
  <si>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</si>
  <si>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</si>
  <si>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</si>
  <si>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</si>
  <si>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</si>
  <si>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</si>
  <si>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</si>
  <si>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</si>
  <si>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</si>
  <si>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</si>
  <si>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</si>
  <si>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</si>
  <si>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</si>
  <si>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</si>
  <si>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</si>
  <si>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</si>
  <si>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</si>
  <si>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</si>
  <si>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</si>
  <si>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</si>
  <si>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</si>
  <si>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</si>
  <si>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</si>
  <si>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</si>
  <si>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</si>
  <si>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</si>
  <si>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</si>
  <si>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</si>
  <si>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</si>
  <si>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</si>
  <si>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</si>
  <si>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</si>
  <si>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</si>
  <si>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</si>
  <si>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</si>
  <si>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</si>
  <si>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</si>
  <si>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</si>
  <si>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</si>
  <si>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</si>
  <si>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</si>
  <si>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</si>
  <si>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</si>
  <si>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</si>
  <si>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</si>
  <si>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</si>
  <si>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</si>
  <si>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</si>
  <si>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</si>
  <si>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</si>
  <si>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</si>
  <si>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</si>
  <si>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</si>
  <si>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</si>
  <si>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</si>
  <si>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</si>
  <si>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</si>
  <si>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</si>
  <si>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</si>
  <si>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</si>
  <si>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</si>
  <si>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</si>
  <si>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</si>
  <si>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</si>
  <si>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</si>
  <si>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</si>
  <si>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</si>
  <si>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</si>
  <si>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</si>
  <si>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</si>
  <si>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</si>
  <si>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</si>
  <si>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</si>
  <si>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</si>
  <si>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</si>
  <si>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</si>
  <si>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</si>
  <si>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</si>
  <si>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</si>
  <si>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</si>
  <si>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</si>
  <si>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</si>
  <si>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</si>
  <si>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</si>
  <si>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</si>
  <si>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</si>
  <si>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</si>
  <si>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</si>
  <si>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</si>
  <si>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</si>
  <si>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</si>
  <si>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</si>
  <si>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</si>
  <si>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</si>
  <si>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</si>
  <si>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</si>
  <si>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</si>
  <si>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</si>
  <si>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</si>
  <si>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</si>
  <si>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</si>
  <si>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</si>
  <si>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</si>
  <si>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</si>
  <si>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</si>
  <si>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</si>
  <si>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</si>
  <si>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</si>
  <si>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</si>
  <si>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</si>
  <si>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</si>
  <si>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</si>
  <si>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</si>
  <si>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</si>
  <si>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</si>
  <si>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</si>
  <si>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</si>
  <si>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</si>
  <si>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</si>
  <si>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</si>
  <si>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</si>
  <si>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</si>
  <si>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</si>
  <si>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</si>
  <si>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</si>
  <si>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</si>
  <si>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</si>
  <si>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</si>
  <si>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</si>
  <si>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</si>
  <si>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</si>
  <si>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</si>
  <si>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</si>
  <si>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</si>
  <si>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</si>
  <si>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</si>
  <si>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</si>
  <si>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</si>
  <si>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</si>
  <si>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</si>
  <si>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</si>
  <si>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</si>
  <si>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</si>
  <si>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</si>
  <si>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</si>
  <si>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</si>
  <si>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</si>
  <si>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</si>
  <si>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</si>
  <si>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</si>
  <si>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</si>
  <si>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</si>
  <si>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</si>
  <si>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</si>
  <si>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</si>
  <si>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</si>
  <si>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</si>
  <si>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</si>
  <si>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</si>
  <si>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</si>
  <si>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</si>
  <si>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</si>
  <si>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</si>
  <si>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</si>
  <si>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</si>
  <si>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</si>
  <si>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</si>
  <si>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</si>
  <si>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</si>
  <si>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</si>
  <si>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</si>
  <si>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</si>
  <si>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</si>
  <si>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</si>
  <si>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</si>
  <si>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</si>
  <si>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</si>
  <si>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</si>
  <si>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</si>
  <si>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</si>
  <si>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</si>
  <si>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</si>
  <si>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</si>
  <si>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</si>
  <si>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</si>
  <si>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</si>
  <si>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</si>
  <si>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</si>
  <si>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</si>
  <si>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</si>
  <si>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</si>
  <si>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</si>
  <si>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</si>
  <si>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</si>
  <si>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</si>
  <si>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</si>
  <si>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</si>
  <si>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</si>
  <si>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</si>
  <si>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</si>
  <si>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</si>
  <si>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</si>
  <si>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</si>
  <si>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</si>
  <si>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</si>
  <si>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</si>
  <si>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</si>
  <si>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</si>
  <si>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</si>
  <si>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</si>
  <si>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</si>
  <si>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</si>
  <si>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</si>
  <si>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</si>
  <si>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</si>
  <si>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</si>
  <si>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</si>
  <si>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</si>
  <si>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</si>
  <si>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</si>
  <si>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</si>
  <si>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</si>
  <si>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</si>
  <si>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</si>
  <si>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</si>
  <si>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</si>
  <si>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</si>
  <si>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</si>
  <si>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</si>
  <si>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</si>
  <si>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</si>
  <si>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</si>
  <si>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</si>
  <si>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</si>
  <si>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</si>
  <si>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</si>
  <si>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</si>
  <si>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</si>
  <si>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</si>
  <si>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</si>
  <si>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</si>
  <si>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</si>
  <si>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</si>
  <si>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</si>
  <si>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</si>
  <si>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</si>
  <si>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</si>
  <si>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</si>
  <si>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</si>
  <si>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</si>
  <si>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</si>
  <si>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</si>
  <si>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</si>
  <si>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</si>
  <si>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</si>
  <si>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</si>
  <si>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</si>
  <si>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</si>
  <si>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</si>
  <si>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</si>
  <si>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</si>
  <si>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</si>
  <si>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</si>
  <si>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</si>
  <si>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</si>
  <si>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</si>
  <si>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</si>
  <si>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</si>
  <si>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</si>
  <si>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</si>
  <si>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</si>
  <si>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</si>
  <si>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</si>
  <si>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</si>
  <si>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</si>
  <si>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</si>
  <si>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</si>
  <si>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</si>
  <si>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</si>
  <si>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</si>
  <si>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</si>
  <si>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</si>
  <si>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</si>
  <si>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</si>
  <si>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</si>
  <si>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</si>
  <si>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</si>
  <si>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</si>
  <si>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</si>
  <si>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</si>
  <si>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</si>
  <si>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</si>
  <si>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</si>
  <si>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</si>
  <si>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</si>
  <si>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</si>
  <si>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</si>
  <si>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</si>
  <si>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</si>
  <si>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</si>
  <si>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</si>
  <si>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</si>
  <si>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</si>
  <si>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</si>
  <si>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</si>
  <si>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</si>
  <si>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</si>
  <si>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</si>
  <si>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</si>
  <si>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</si>
  <si>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</si>
  <si>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</si>
  <si>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</si>
  <si>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</si>
  <si>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</si>
  <si>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</si>
  <si>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</si>
  <si>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</si>
  <si>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</si>
  <si>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</si>
  <si>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</si>
  <si>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</si>
  <si>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</si>
  <si>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</si>
  <si>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</si>
  <si>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</si>
  <si>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</si>
  <si>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</si>
  <si>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</si>
  <si>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</si>
  <si>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</si>
  <si>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</si>
  <si>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</si>
  <si>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</si>
  <si>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</si>
  <si>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</si>
  <si>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</si>
  <si>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</si>
  <si>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</si>
  <si>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</si>
  <si>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</si>
  <si>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</si>
  <si>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</si>
  <si>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</si>
  <si>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</si>
  <si>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</si>
  <si>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</si>
  <si>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</si>
  <si>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</si>
  <si>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</si>
  <si>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</si>
  <si>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</si>
  <si>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</si>
  <si>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</si>
  <si>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</si>
  <si>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</si>
  <si>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</si>
  <si>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</si>
  <si>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</si>
  <si>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</si>
  <si>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</si>
  <si>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</si>
  <si>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</si>
  <si>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</si>
  <si>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</si>
  <si>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</si>
  <si>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</si>
  <si>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</si>
  <si>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</si>
  <si>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</si>
  <si>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</si>
  <si>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</si>
  <si>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</si>
  <si>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</si>
  <si>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</si>
  <si>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</si>
  <si>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</si>
  <si>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</si>
  <si>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</si>
  <si>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</si>
  <si>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</si>
  <si>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</si>
  <si>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</si>
  <si>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</si>
  <si>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</si>
  <si>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</si>
  <si>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</si>
  <si>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</si>
  <si>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</si>
  <si>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</si>
  <si>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</si>
  <si>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</si>
  <si>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</si>
  <si>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</si>
  <si>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</si>
  <si>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</si>
  <si>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</si>
  <si>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</si>
  <si>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</si>
  <si>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</si>
  <si>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</si>
  <si>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</si>
  <si>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</si>
  <si>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</si>
  <si>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</si>
  <si>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</si>
  <si>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</si>
  <si>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</si>
  <si>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</si>
  <si>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</si>
  <si>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</si>
  <si>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</si>
  <si>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</si>
  <si>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</si>
  <si>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</si>
  <si>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</si>
  <si>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</si>
  <si>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</si>
  <si>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</si>
  <si>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</si>
  <si>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</si>
  <si>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</si>
  <si>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</si>
  <si>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</si>
  <si>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</si>
  <si>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</si>
  <si>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</si>
  <si>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</si>
  <si>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</si>
  <si>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</si>
  <si>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</si>
  <si>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</si>
  <si>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</si>
  <si>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</si>
  <si>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</si>
  <si>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</si>
  <si>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</si>
  <si>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</si>
  <si>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</si>
  <si>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</si>
  <si>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</si>
  <si>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</si>
  <si>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</si>
  <si>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</si>
  <si>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</si>
  <si>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</si>
  <si>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</si>
  <si>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</si>
  <si>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</si>
  <si>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</si>
  <si>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</si>
  <si>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</si>
  <si>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</si>
  <si>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</si>
  <si>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</si>
  <si>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</si>
  <si>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</si>
  <si>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</si>
  <si>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</si>
  <si>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</si>
  <si>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</si>
  <si>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</si>
  <si>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</si>
  <si>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</si>
  <si>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</si>
  <si>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</si>
  <si>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</si>
  <si>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</si>
  <si>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</si>
  <si>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</si>
  <si>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</si>
  <si>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</si>
  <si>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</si>
  <si>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</si>
  <si>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</si>
  <si>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</si>
  <si>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</si>
  <si>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</si>
  <si>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</si>
  <si>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</si>
  <si>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</si>
  <si>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</si>
  <si>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</si>
  <si>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</si>
  <si>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</si>
  <si>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</si>
  <si>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</si>
  <si>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</si>
  <si>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</si>
  <si>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</si>
  <si>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</si>
  <si>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</si>
  <si>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</si>
  <si>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</si>
  <si>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</si>
  <si>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</si>
  <si>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</si>
  <si>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</si>
  <si>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</si>
  <si>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</si>
  <si>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</si>
  <si>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</si>
  <si>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</si>
  <si>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</si>
  <si>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</si>
  <si>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</si>
  <si>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</si>
  <si>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</si>
  <si>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</si>
  <si>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</si>
  <si>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</si>
  <si>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</si>
  <si>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</si>
  <si>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</si>
  <si>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</si>
  <si>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</si>
  <si>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</si>
  <si>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</si>
  <si>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</si>
  <si>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</si>
  <si>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</si>
  <si>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</si>
  <si>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</si>
  <si>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</si>
  <si>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</si>
  <si>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</si>
  <si>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</si>
  <si>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</si>
  <si>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</si>
  <si>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</si>
  <si>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</si>
  <si>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</si>
  <si>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</si>
  <si>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</si>
  <si>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</si>
  <si>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</si>
  <si>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</si>
  <si>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</si>
  <si>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</si>
  <si>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</si>
  <si>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</si>
  <si>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</si>
  <si>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</si>
  <si>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</si>
  <si>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</si>
  <si>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</si>
  <si>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</si>
  <si>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</si>
  <si>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</si>
  <si>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</si>
  <si>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</si>
  <si>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</si>
  <si>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</si>
  <si>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</si>
  <si>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</si>
  <si>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</si>
  <si>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</si>
  <si>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</si>
  <si>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</si>
  <si>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</si>
  <si>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</si>
  <si>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</si>
  <si>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</si>
  <si>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</si>
  <si>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</si>
  <si>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</si>
  <si>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</si>
  <si>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</si>
  <si>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</si>
  <si>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</si>
  <si>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</si>
  <si>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</si>
  <si>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</si>
  <si>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</si>
  <si>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</si>
  <si>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</si>
  <si>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</si>
  <si>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</si>
  <si>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</si>
  <si>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</si>
  <si>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</si>
  <si>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</si>
  <si>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</si>
  <si>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</si>
  <si>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</si>
  <si>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</si>
  <si>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</si>
  <si>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</si>
  <si>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</si>
  <si>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</si>
  <si>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</si>
  <si>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</si>
  <si>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</si>
  <si>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</si>
  <si>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</si>
  <si>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</si>
  <si>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</si>
  <si>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</si>
  <si>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</si>
  <si>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</si>
  <si>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</si>
  <si>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</si>
  <si>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</si>
  <si>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</si>
  <si>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</si>
  <si>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</si>
  <si>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</si>
  <si>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</si>
  <si>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</si>
  <si>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</si>
  <si>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</si>
  <si>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</si>
  <si>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</si>
  <si>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</si>
  <si>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</si>
  <si>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</si>
  <si>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</si>
  <si>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</si>
  <si>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</si>
  <si>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</si>
  <si>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</si>
  <si>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</si>
  <si>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</si>
  <si>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</si>
  <si>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</si>
  <si>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</si>
  <si>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</si>
  <si>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</si>
  <si>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</si>
  <si>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</si>
  <si>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</si>
  <si>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</si>
  <si>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</si>
  <si>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</si>
  <si>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</si>
  <si>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</si>
  <si>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</si>
  <si>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</si>
  <si>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</si>
  <si>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</si>
  <si>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</si>
  <si>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</si>
  <si>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</si>
  <si>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</si>
  <si>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</si>
  <si>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</si>
  <si>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</si>
  <si>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</si>
  <si>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</si>
  <si>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</si>
  <si>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</si>
  <si>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</si>
  <si>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</si>
  <si>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</si>
  <si>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</si>
  <si>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</si>
  <si>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</si>
  <si>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</si>
  <si>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</si>
  <si>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</si>
  <si>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</si>
  <si>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</si>
  <si>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</si>
  <si>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</si>
  <si>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</si>
  <si>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</si>
  <si>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</si>
  <si>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</si>
  <si>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</si>
  <si>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</si>
  <si>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</si>
  <si>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</si>
  <si>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</si>
  <si>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</si>
  <si>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</si>
  <si>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</si>
  <si>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</si>
  <si>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</si>
  <si>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</si>
  <si>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</si>
  <si>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</si>
  <si>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</si>
  <si>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</si>
  <si>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</si>
  <si>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</si>
  <si>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</si>
  <si>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</si>
  <si>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</si>
  <si>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</si>
  <si>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</si>
  <si>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</si>
  <si>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</si>
  <si>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</si>
  <si>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</si>
  <si>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</si>
  <si>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</si>
  <si>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</si>
  <si>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</si>
  <si>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</si>
  <si>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</si>
  <si>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</si>
  <si>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</si>
  <si>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</si>
  <si>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</si>
  <si>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</si>
  <si>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</si>
  <si>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</si>
  <si>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</si>
  <si>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</si>
  <si>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</si>
  <si>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</si>
  <si>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</si>
  <si>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</si>
  <si>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</si>
  <si>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</si>
  <si>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</si>
  <si>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</si>
  <si>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</si>
  <si>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</si>
  <si>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</si>
  <si>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</si>
  <si>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</si>
  <si>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</si>
  <si>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</si>
  <si>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</si>
  <si>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</si>
  <si>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</si>
  <si>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</si>
  <si>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</si>
  <si>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</si>
  <si>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</si>
  <si>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</si>
  <si>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</si>
  <si>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</si>
  <si>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</si>
  <si>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</si>
  <si>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</si>
  <si>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</si>
  <si>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</si>
  <si>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</si>
  <si>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</si>
  <si>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</si>
  <si>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</si>
  <si>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</si>
  <si>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</si>
  <si>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</si>
  <si>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</si>
  <si>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</si>
  <si>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</si>
  <si>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</si>
  <si>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</si>
  <si>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</si>
  <si>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</si>
  <si>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</si>
  <si>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</si>
  <si>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</si>
  <si>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</si>
  <si>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</si>
  <si>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</si>
  <si>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</si>
  <si>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</si>
  <si>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</si>
  <si>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</si>
  <si>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</si>
  <si>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</si>
  <si>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</si>
  <si>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</si>
  <si>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</si>
  <si>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</si>
  <si>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</si>
  <si>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</si>
  <si>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</si>
  <si>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</si>
  <si>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</si>
  <si>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</si>
  <si>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</si>
  <si>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</si>
  <si>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</si>
  <si>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</si>
  <si>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</si>
  <si>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</si>
  <si>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</si>
  <si>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</si>
  <si>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</si>
  <si>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</si>
  <si>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</si>
  <si>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</si>
  <si>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</si>
  <si>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</si>
  <si>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</si>
  <si>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</si>
  <si>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</si>
  <si>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</si>
  <si>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</si>
  <si>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</si>
  <si>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</si>
  <si>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</si>
  <si>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</si>
  <si>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</si>
  <si>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</si>
  <si>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</si>
  <si>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</si>
  <si>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</si>
  <si>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</si>
  <si>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</si>
  <si>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</si>
  <si>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</si>
  <si>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</si>
  <si>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</si>
  <si>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</si>
  <si>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</si>
  <si>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</si>
  <si>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</si>
  <si>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</si>
  <si>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</si>
  <si>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</si>
  <si>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</si>
  <si>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</si>
  <si>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</si>
  <si>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</si>
  <si>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</si>
  <si>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</si>
  <si>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</si>
  <si>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</si>
  <si>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</si>
  <si>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</si>
  <si>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</si>
  <si>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</si>
  <si>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</si>
  <si>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</si>
  <si>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</si>
  <si>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</si>
  <si>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</si>
  <si>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</si>
  <si>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</si>
  <si>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</si>
  <si>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</si>
  <si>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</si>
  <si>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</si>
  <si>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</si>
  <si>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</si>
  <si>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</si>
  <si>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</si>
  <si>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</si>
  <si>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</si>
  <si>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</si>
  <si>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</si>
  <si>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</si>
  <si>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</si>
  <si>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</si>
  <si>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</si>
  <si>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</si>
  <si>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</si>
  <si>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</si>
  <si>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</si>
  <si>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</si>
  <si>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</si>
  <si>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</si>
  <si>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</si>
  <si>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</si>
  <si>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</si>
  <si>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</si>
  <si>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</si>
  <si>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</si>
  <si>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</si>
  <si>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</si>
  <si>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</si>
  <si>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</si>
  <si>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</si>
  <si>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</si>
  <si>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</si>
  <si>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</si>
  <si>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</si>
  <si>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</si>
  <si>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</si>
  <si>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</si>
  <si>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</si>
  <si>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</si>
  <si>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</si>
  <si>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</si>
  <si>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</si>
  <si>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</si>
  <si>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</si>
  <si>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</si>
  <si>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</si>
  <si>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</si>
  <si>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</si>
  <si>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</si>
  <si>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</si>
  <si>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</si>
  <si>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</si>
  <si>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</si>
  <si>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</si>
  <si>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</si>
  <si>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</si>
  <si>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</si>
  <si>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</si>
  <si>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</si>
  <si>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</si>
  <si>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</si>
  <si>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</si>
  <si>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</si>
  <si>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</si>
  <si>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</si>
  <si>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</si>
  <si>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</si>
  <si>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</si>
  <si>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</si>
  <si>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</si>
  <si>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</si>
  <si>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</si>
  <si>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</si>
  <si>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</si>
  <si>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</si>
  <si>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</si>
  <si>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</si>
  <si>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</si>
  <si>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</si>
  <si>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</si>
  <si>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</si>
  <si>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</si>
  <si>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</si>
  <si>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</si>
  <si>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</si>
  <si>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</si>
  <si>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</si>
  <si>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</si>
  <si>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</si>
  <si>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</si>
  <si>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</si>
  <si>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</si>
  <si>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</si>
  <si>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</si>
  <si>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</si>
  <si>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</si>
  <si>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</si>
  <si>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</si>
  <si>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</si>
  <si>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</si>
  <si>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</si>
  <si>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</si>
  <si>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</si>
  <si>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</si>
  <si>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</si>
  <si>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</si>
  <si>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</si>
  <si>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</si>
  <si>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</si>
  <si>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</si>
  <si>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</si>
  <si>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</si>
  <si>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</si>
  <si>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</si>
  <si>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</si>
  <si>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</si>
  <si>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</si>
  <si>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</si>
  <si>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</si>
  <si>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</si>
  <si>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</si>
  <si>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</si>
  <si>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</si>
  <si>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</si>
  <si>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</si>
  <si>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</si>
  <si>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</si>
  <si>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</si>
  <si>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</si>
  <si>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</si>
  <si>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</si>
  <si>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</si>
  <si>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</si>
  <si>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</si>
  <si>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</si>
  <si>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</si>
  <si>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</si>
  <si>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</si>
  <si>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</si>
  <si>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</si>
  <si>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</si>
  <si>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</si>
  <si>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</si>
  <si>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</si>
  <si>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</si>
  <si>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</si>
  <si>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</si>
  <si>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</si>
  <si>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</si>
  <si>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</si>
  <si>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</si>
  <si>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</si>
  <si>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</si>
  <si>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</si>
  <si>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</si>
  <si>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</si>
  <si>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</si>
  <si>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</si>
  <si>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</si>
  <si>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</si>
  <si>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</si>
  <si>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</si>
  <si>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</si>
  <si>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</si>
  <si>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</si>
  <si>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</si>
  <si>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</si>
  <si>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</si>
  <si>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</si>
  <si>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</si>
  <si>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</si>
  <si>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</si>
  <si>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</si>
  <si>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</si>
  <si>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</si>
  <si>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</si>
  <si>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</si>
  <si>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</si>
  <si>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</si>
  <si>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</si>
  <si>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</si>
  <si>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</si>
  <si>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</si>
  <si>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</si>
  <si>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</si>
  <si>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</si>
  <si>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</si>
  <si>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</si>
  <si>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</si>
  <si>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</si>
  <si>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</si>
  <si>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</si>
  <si>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</si>
  <si>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</si>
  <si>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</si>
  <si>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</si>
  <si>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</si>
  <si>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</si>
  <si>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</si>
  <si>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</si>
  <si>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</si>
  <si>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</si>
  <si>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</si>
  <si>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</si>
  <si>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</si>
  <si>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</si>
  <si>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</si>
  <si>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</si>
  <si>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</si>
  <si>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</si>
  <si>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</si>
  <si>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</si>
  <si>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</si>
  <si>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</si>
  <si>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</si>
  <si>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</si>
  <si>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</si>
  <si>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</si>
  <si>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</si>
  <si>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</si>
  <si>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</si>
  <si>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</si>
  <si>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</si>
  <si>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</si>
  <si>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</si>
  <si>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</si>
  <si>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</si>
  <si>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</si>
  <si>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</si>
  <si>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</si>
  <si>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</si>
  <si>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</si>
  <si>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</si>
  <si>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</si>
  <si>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</si>
  <si>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</si>
  <si>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</si>
  <si>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</si>
  <si>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</si>
  <si>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</si>
  <si>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</si>
  <si>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</si>
  <si>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</si>
  <si>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</si>
  <si>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</si>
  <si>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</si>
  <si>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</si>
  <si>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</si>
  <si>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</si>
  <si>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</si>
  <si>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</si>
  <si>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</si>
  <si>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</si>
  <si>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</si>
  <si>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</si>
  <si>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</si>
  <si>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</si>
  <si>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</si>
  <si>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</si>
  <si>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</si>
  <si>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</si>
  <si>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</si>
  <si>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</si>
  <si>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</si>
  <si>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</si>
  <si>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</si>
  <si>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</si>
  <si>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</si>
  <si>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</si>
  <si>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</si>
  <si>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</si>
  <si>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</si>
  <si>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</si>
  <si>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</si>
  <si>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</si>
  <si>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</si>
  <si>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</si>
  <si>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</si>
  <si>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</si>
  <si>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</si>
  <si>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</si>
  <si>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</si>
  <si>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</si>
  <si>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</si>
  <si>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</si>
  <si>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</si>
  <si>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</si>
  <si>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</si>
  <si>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</si>
  <si>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</si>
  <si>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</si>
  <si>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</si>
  <si>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</si>
  <si>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</si>
  <si>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</si>
  <si>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</si>
  <si>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</si>
  <si>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</si>
  <si>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</si>
  <si>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</si>
  <si>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</si>
  <si>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</si>
  <si>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</si>
  <si>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</si>
  <si>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</si>
  <si>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</si>
  <si>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</si>
  <si>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</si>
  <si>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</si>
  <si>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</si>
  <si>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</si>
  <si>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</si>
  <si>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</si>
  <si>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</si>
  <si>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</si>
  <si>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</si>
  <si>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</si>
  <si>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</si>
  <si>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</si>
  <si>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</si>
  <si>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</si>
  <si>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</si>
  <si>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</si>
  <si>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</si>
  <si>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</si>
  <si>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</si>
  <si>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</si>
  <si>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</si>
  <si>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</si>
  <si>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</si>
  <si>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</si>
  <si>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</si>
  <si>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</si>
  <si>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</si>
  <si>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</si>
  <si>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</si>
  <si>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</si>
  <si>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</si>
  <si>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</si>
  <si>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</si>
  <si>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</si>
  <si>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</si>
  <si>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</si>
  <si>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</si>
  <si>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</si>
  <si>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</si>
  <si>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</si>
  <si>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</si>
  <si>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</si>
  <si>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</si>
  <si>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</si>
  <si>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</si>
  <si>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</si>
  <si>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</si>
  <si>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</si>
  <si>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</si>
  <si>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</si>
  <si>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</si>
  <si>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</si>
  <si>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</si>
  <si>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</si>
  <si>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</si>
  <si>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</si>
  <si>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</si>
  <si>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</si>
  <si>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</si>
  <si>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</si>
  <si>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</si>
  <si>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</si>
  <si>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</si>
  <si>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</si>
  <si>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</si>
  <si>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</si>
  <si>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</si>
  <si>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</si>
  <si>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</si>
  <si>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</si>
  <si>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</si>
  <si>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</si>
  <si>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</si>
  <si>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</si>
  <si>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</si>
  <si>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</si>
  <si>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</si>
  <si>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</si>
  <si>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</si>
  <si>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</si>
  <si>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</si>
  <si>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</si>
  <si>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</si>
  <si>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</si>
  <si>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</si>
  <si>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</si>
  <si>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</si>
  <si>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</si>
  <si>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</si>
  <si>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</si>
  <si>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</si>
  <si>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</si>
  <si>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</si>
  <si>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</si>
  <si>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</si>
  <si>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</si>
  <si>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</si>
  <si>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</si>
  <si>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</si>
  <si>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</si>
  <si>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</si>
  <si>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</si>
  <si>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</si>
  <si>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</si>
  <si>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</si>
  <si>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</si>
  <si>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</si>
  <si>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</si>
  <si>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</si>
  <si>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</si>
  <si>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</si>
  <si>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</si>
  <si>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</si>
  <si>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</si>
  <si>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</si>
  <si>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</si>
  <si>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</si>
  <si>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</si>
  <si>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</si>
  <si>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</si>
  <si>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</si>
  <si>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</si>
  <si>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</si>
  <si>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</si>
  <si>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</si>
  <si>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</si>
  <si>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</si>
  <si>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</si>
  <si>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</si>
  <si>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</si>
  <si>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</si>
  <si>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</si>
  <si>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</si>
  <si>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</si>
  <si>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</si>
  <si>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</si>
  <si>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</si>
  <si>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</si>
  <si>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</si>
  <si>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</si>
  <si>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</si>
  <si>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</si>
  <si>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</si>
  <si>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</si>
  <si>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</si>
  <si>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</si>
  <si>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</si>
  <si>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</si>
  <si>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</si>
  <si>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</si>
  <si>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</si>
  <si>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</si>
  <si>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</si>
  <si>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</si>
  <si>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</si>
  <si>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</si>
  <si>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</si>
  <si>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</si>
  <si>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</si>
  <si>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</si>
  <si>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</si>
  <si>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</si>
  <si>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</si>
  <si>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</si>
  <si>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</si>
  <si>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</si>
  <si>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</si>
  <si>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</si>
  <si>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</si>
  <si>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</si>
  <si>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</si>
  <si>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</si>
  <si>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</si>
  <si>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</si>
  <si>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</si>
  <si>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</si>
  <si>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</si>
  <si>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</si>
  <si>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</si>
  <si>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</si>
  <si>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</si>
  <si>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</si>
  <si>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</si>
  <si>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</si>
  <si>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</si>
  <si>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</si>
  <si>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</si>
  <si>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</si>
  <si>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</si>
  <si>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</si>
  <si>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</si>
  <si>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</si>
  <si>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</si>
  <si>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</si>
  <si>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</si>
  <si>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</si>
  <si>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</si>
  <si>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</si>
  <si>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</si>
  <si>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</si>
  <si>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</si>
  <si>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</si>
  <si>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</si>
  <si>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</si>
  <si>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</si>
  <si>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</si>
  <si>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</si>
  <si>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</si>
  <si>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</si>
  <si>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</si>
  <si>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</si>
  <si>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</si>
  <si>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</si>
  <si>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</si>
  <si>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</si>
  <si>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</si>
  <si>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</si>
  <si>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</si>
  <si>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</si>
  <si>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</si>
  <si>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</si>
  <si>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</si>
  <si>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</si>
  <si>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</si>
  <si>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</si>
  <si>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</si>
  <si>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</si>
  <si>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</si>
  <si>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</si>
  <si>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</si>
  <si>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</si>
  <si>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</si>
  <si>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</si>
  <si>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</si>
  <si>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</si>
  <si>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</si>
  <si>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</si>
  <si>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</si>
  <si>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</si>
  <si>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</si>
  <si>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</si>
  <si>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</si>
  <si>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</si>
  <si>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</si>
  <si>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</si>
  <si>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</si>
  <si>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</si>
  <si>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</si>
  <si>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</si>
  <si>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</si>
  <si>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</si>
  <si>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</si>
  <si>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</si>
  <si>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</si>
  <si>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</si>
  <si>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</si>
  <si>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</si>
  <si>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</si>
  <si>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</si>
  <si>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</si>
  <si>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</si>
  <si>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</si>
  <si>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</si>
  <si>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</si>
  <si>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</si>
  <si>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</si>
  <si>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</si>
  <si>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</si>
  <si>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</si>
  <si>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</si>
  <si>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</si>
  <si>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</si>
  <si>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</si>
  <si>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</si>
  <si>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</si>
  <si>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</si>
  <si>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</si>
  <si>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</si>
  <si>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</si>
  <si>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</si>
  <si>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</si>
  <si>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</si>
  <si>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</si>
  <si>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</si>
  <si>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</si>
  <si>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</si>
  <si>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</si>
  <si>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</si>
  <si>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</si>
  <si>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</si>
  <si>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</si>
  <si>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</si>
  <si>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</si>
  <si>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</si>
  <si>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</si>
  <si>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</si>
  <si>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</si>
  <si>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</si>
  <si>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</si>
  <si>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</si>
  <si>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</si>
  <si>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</si>
  <si>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</si>
  <si>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</si>
  <si>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</si>
  <si>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</si>
  <si>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</si>
  <si>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</si>
  <si>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</si>
  <si>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</si>
  <si>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</si>
  <si>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</si>
  <si>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</si>
  <si>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</si>
  <si>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</si>
  <si>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</si>
  <si>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</si>
  <si>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</si>
  <si>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</si>
  <si>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</si>
  <si>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</si>
  <si>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</si>
  <si>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</si>
  <si>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</si>
  <si>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</si>
  <si>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</si>
  <si>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</si>
  <si>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</si>
  <si>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</si>
  <si>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</si>
  <si>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</si>
  <si>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</si>
  <si>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</si>
  <si>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</si>
  <si>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</si>
  <si>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</si>
  <si>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</si>
  <si>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</si>
  <si>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</si>
  <si>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</si>
  <si>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</si>
  <si>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</si>
  <si>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</si>
  <si>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</si>
  <si>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</si>
  <si>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</si>
  <si>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</si>
  <si>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</si>
  <si>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</si>
  <si>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</si>
  <si>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</si>
  <si>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</si>
  <si>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</si>
  <si>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</si>
  <si>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</si>
  <si>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</si>
  <si>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</si>
  <si>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</si>
  <si>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</si>
  <si>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</si>
  <si>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</si>
  <si>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</si>
  <si>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</si>
  <si>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</si>
  <si>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</si>
  <si>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</si>
  <si>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</si>
  <si>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</si>
  <si>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</si>
  <si>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</si>
  <si>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</si>
  <si>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</si>
  <si>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</si>
  <si>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</si>
  <si>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</si>
  <si>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</si>
  <si>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</si>
  <si>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</si>
  <si>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</si>
  <si>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</si>
  <si>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</si>
  <si>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</si>
  <si>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</si>
  <si>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</si>
  <si>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</si>
  <si>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</si>
  <si>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</si>
  <si>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</si>
  <si>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</si>
  <si>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</si>
  <si>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</si>
  <si>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</si>
  <si>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</si>
  <si>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</si>
  <si>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</si>
  <si>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</si>
  <si>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</si>
  <si>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</si>
  <si>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</si>
  <si>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</si>
  <si>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</si>
  <si>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</si>
  <si>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</si>
  <si>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</si>
  <si>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</si>
  <si>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</si>
  <si>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</si>
  <si>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</si>
  <si>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</si>
  <si>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</si>
  <si>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</si>
  <si>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</si>
  <si>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</si>
  <si>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</si>
  <si>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</si>
  <si>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</si>
  <si>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</si>
  <si>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</si>
  <si>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</si>
  <si>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</si>
  <si>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</si>
  <si>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</si>
  <si>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</si>
  <si>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</si>
  <si>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</si>
  <si>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</si>
  <si>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</si>
  <si>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</si>
  <si>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</si>
  <si>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</si>
  <si>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</si>
  <si>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</si>
  <si>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</si>
  <si>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</si>
  <si>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</si>
  <si>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</si>
  <si>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</si>
  <si>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</si>
  <si>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</si>
  <si>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</si>
  <si>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</si>
  <si>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</si>
  <si>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</si>
  <si>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</si>
  <si>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</si>
  <si>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</si>
  <si>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</si>
  <si>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</si>
  <si>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</si>
  <si>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</si>
  <si>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</si>
  <si>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</si>
  <si>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</si>
  <si>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</si>
  <si>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</si>
  <si>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</si>
  <si>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</si>
  <si>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</si>
  <si>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</si>
  <si>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</si>
  <si>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</si>
  <si>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</si>
  <si>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</si>
  <si>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</si>
  <si>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</si>
  <si>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</si>
  <si>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</si>
  <si>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</si>
  <si>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</si>
  <si>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</si>
  <si>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</si>
  <si>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</si>
  <si>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</si>
  <si>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</si>
  <si>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</si>
  <si>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</si>
  <si>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</si>
  <si>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</si>
  <si>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</si>
  <si>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</si>
  <si>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</si>
  <si>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</si>
  <si>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</si>
  <si>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</si>
  <si>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</si>
  <si>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</si>
  <si>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</si>
  <si>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</si>
  <si>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</si>
  <si>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</si>
  <si>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</si>
  <si>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</si>
  <si>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</si>
  <si>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</si>
  <si>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</si>
  <si>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</si>
  <si>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</si>
  <si>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</si>
  <si>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</si>
  <si>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</si>
  <si>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</si>
  <si>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</si>
  <si>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</si>
  <si>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</si>
  <si>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</si>
  <si>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</si>
  <si>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</si>
  <si>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</si>
  <si>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</si>
  <si>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</si>
  <si>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</si>
  <si>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</si>
  <si>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</si>
  <si>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</si>
  <si>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</si>
  <si>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</si>
  <si>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</si>
  <si>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</si>
  <si>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</si>
  <si>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</si>
  <si>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</si>
  <si>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</si>
  <si>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</si>
  <si>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</si>
  <si>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</si>
  <si>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</si>
  <si>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</si>
  <si>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</si>
  <si>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</si>
  <si>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</si>
  <si>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</si>
  <si>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</si>
  <si>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</si>
  <si>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</si>
  <si>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</si>
  <si>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</si>
  <si>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</si>
  <si>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</si>
  <si>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</si>
  <si>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</si>
  <si>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</si>
  <si>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</si>
  <si>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</si>
  <si>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</si>
  <si>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</si>
  <si>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</si>
  <si>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</si>
  <si>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</si>
  <si>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</si>
  <si>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</si>
  <si>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</si>
  <si>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</si>
  <si>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</si>
  <si>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</si>
  <si>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</si>
  <si>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</si>
  <si>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</si>
  <si>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</si>
  <si>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</si>
  <si>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</si>
  <si>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</si>
  <si>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</si>
  <si>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</si>
  <si>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</si>
  <si>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</si>
  <si>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</si>
  <si>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</si>
  <si>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</si>
  <si>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</si>
  <si>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</si>
  <si>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</si>
  <si>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</si>
  <si>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</si>
  <si>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</si>
  <si>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</si>
  <si>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</si>
  <si>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</si>
  <si>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</si>
  <si>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</si>
  <si>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</si>
  <si>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</si>
  <si>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</si>
  <si>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</si>
  <si>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</si>
  <si>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</si>
  <si>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</si>
  <si>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</si>
  <si>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</si>
  <si>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</si>
  <si>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</si>
  <si>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</si>
  <si>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</si>
  <si>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</si>
  <si>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</si>
  <si>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</si>
  <si>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</si>
  <si>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</si>
  <si>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</si>
  <si>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</si>
  <si>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</si>
  <si>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</si>
  <si>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</si>
  <si>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</si>
  <si>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</si>
  <si>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</si>
  <si>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</si>
  <si>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</si>
  <si>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</si>
  <si>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</si>
  <si>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</si>
  <si>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</si>
  <si>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</si>
  <si>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</si>
  <si>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</si>
  <si>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</si>
  <si>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</si>
  <si>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</si>
  <si>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</si>
  <si>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</si>
  <si>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</si>
  <si>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</si>
  <si>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</si>
  <si>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</si>
  <si>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</si>
  <si>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</si>
  <si>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</si>
  <si>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</si>
  <si>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</si>
  <si>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</si>
  <si>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</si>
  <si>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</si>
  <si>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</si>
  <si>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</si>
  <si>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</si>
  <si>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</si>
  <si>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</si>
  <si>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</si>
  <si>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</si>
  <si>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</si>
  <si>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</si>
  <si>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</si>
  <si>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</si>
  <si>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</si>
  <si>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</si>
  <si>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</si>
  <si>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</si>
  <si>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</si>
  <si>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</si>
  <si>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</si>
  <si>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</si>
  <si>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</si>
  <si>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</si>
  <si>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</si>
  <si>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</si>
  <si>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</si>
  <si>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</si>
  <si>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</si>
  <si>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</si>
  <si>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</si>
  <si>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</si>
  <si>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</si>
  <si>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</si>
  <si>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</si>
  <si>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</si>
  <si>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</si>
  <si>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</si>
  <si>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</si>
  <si>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</si>
  <si>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</si>
  <si>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</si>
  <si>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</si>
  <si>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</si>
  <si>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</si>
  <si>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</si>
  <si>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</si>
  <si>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</si>
  <si>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</si>
  <si>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</si>
  <si>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</si>
  <si>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</si>
  <si>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</si>
  <si>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</si>
  <si>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</si>
  <si>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</si>
  <si>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</si>
  <si>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</si>
  <si>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</si>
  <si>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</si>
  <si>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</si>
  <si>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</si>
  <si>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</si>
  <si>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</si>
  <si>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</si>
  <si>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</si>
  <si>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</si>
  <si>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</si>
  <si>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</si>
  <si>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</si>
  <si>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</si>
  <si>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</si>
  <si>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</si>
  <si>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</si>
  <si>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</si>
  <si>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</si>
  <si>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</si>
  <si>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</si>
  <si>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</si>
  <si>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</si>
  <si>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</si>
  <si>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</si>
  <si>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</si>
  <si>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</si>
  <si>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</si>
  <si>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</si>
  <si>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</si>
  <si>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</si>
  <si>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</si>
  <si>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</si>
  <si>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</si>
  <si>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</si>
  <si>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</si>
  <si>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</si>
  <si>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</si>
  <si>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</si>
  <si>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</si>
  <si>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</si>
  <si>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</si>
  <si>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</si>
  <si>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</si>
  <si>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</si>
  <si>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</si>
  <si>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</si>
  <si>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</si>
  <si>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</si>
  <si>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</si>
  <si>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</si>
  <si>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</si>
  <si>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</si>
  <si>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</si>
  <si>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</si>
  <si>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</si>
  <si>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</si>
  <si>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</si>
  <si>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</si>
  <si>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</si>
  <si>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</si>
  <si>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</si>
  <si>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</si>
  <si>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</si>
  <si>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</si>
  <si>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</si>
  <si>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</si>
  <si>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</si>
  <si>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</si>
  <si>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</si>
  <si>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</si>
  <si>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</si>
  <si>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</si>
  <si>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</si>
  <si>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</si>
  <si>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</si>
  <si>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</si>
  <si>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</si>
  <si>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</si>
  <si>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</si>
  <si>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</si>
  <si>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</si>
  <si>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</si>
  <si>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</si>
  <si>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</si>
  <si>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</si>
  <si>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</si>
  <si>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</si>
  <si>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</si>
  <si>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</si>
  <si>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</si>
  <si>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</si>
  <si>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</si>
  <si>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</si>
  <si>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</si>
  <si>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</si>
  <si>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</si>
  <si>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</si>
  <si>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</si>
  <si>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</si>
  <si>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</si>
  <si>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</si>
  <si>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</si>
  <si>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</si>
  <si>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</si>
  <si>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</si>
  <si>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</si>
  <si>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</si>
  <si>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</si>
  <si>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</si>
  <si>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</si>
  <si>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</si>
  <si>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</si>
  <si>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</si>
  <si>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</si>
  <si>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</si>
  <si>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</si>
  <si>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</si>
  <si>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</si>
  <si>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</si>
  <si>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</si>
  <si>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</si>
  <si>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</si>
  <si>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</si>
  <si>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</si>
  <si>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</si>
  <si>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</si>
  <si>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</si>
  <si>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</si>
  <si>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</si>
  <si>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</si>
  <si>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</si>
  <si>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</si>
  <si>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</si>
  <si>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</si>
  <si>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</si>
  <si>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</si>
  <si>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</si>
  <si>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</si>
  <si>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</si>
  <si>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</si>
  <si>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</si>
  <si>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</si>
  <si>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</si>
  <si>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</si>
  <si>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</si>
  <si>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</si>
  <si>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</si>
  <si>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</si>
  <si>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</si>
  <si>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</si>
  <si>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</si>
  <si>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</si>
  <si>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</si>
  <si>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</si>
  <si>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</si>
  <si>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</si>
  <si>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</si>
  <si>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</si>
  <si>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</si>
  <si>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</si>
  <si>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</si>
  <si>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</si>
  <si>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</si>
  <si>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</si>
  <si>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</si>
  <si>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</si>
  <si>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</si>
  <si>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</si>
  <si>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</si>
  <si>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</si>
  <si>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</si>
  <si>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</si>
  <si>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</si>
  <si>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</si>
  <si>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</si>
  <si>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</si>
  <si>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</si>
  <si>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</si>
  <si>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</si>
  <si>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</si>
  <si>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</si>
  <si>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</si>
  <si>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</si>
  <si>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</si>
  <si>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</si>
  <si>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</si>
  <si>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</si>
  <si>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</si>
  <si>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</si>
  <si>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</si>
  <si>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</si>
  <si>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</si>
  <si>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</si>
  <si>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</si>
  <si>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</si>
  <si>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</si>
  <si>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</si>
  <si>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</si>
  <si>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</si>
  <si>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</si>
  <si>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</si>
  <si>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</si>
  <si>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</si>
  <si>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</si>
  <si>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</si>
  <si>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</si>
  <si>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</si>
  <si>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</si>
  <si>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</si>
  <si>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</si>
  <si>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</si>
  <si>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</si>
  <si>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</si>
  <si>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</si>
  <si>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</si>
  <si>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</si>
  <si>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</si>
  <si>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</si>
  <si>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</si>
  <si>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</si>
  <si>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</si>
  <si>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</si>
  <si>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</si>
  <si>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</si>
  <si>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</si>
  <si>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</si>
  <si>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</si>
  <si>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</si>
  <si>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</si>
  <si>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</si>
  <si>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</si>
  <si>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</si>
  <si>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</si>
  <si>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</si>
  <si>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</si>
  <si>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</si>
  <si>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</si>
  <si>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</si>
  <si>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</si>
  <si>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</si>
  <si>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</si>
  <si>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</si>
  <si>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</si>
  <si>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</si>
  <si>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</si>
  <si>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</si>
  <si>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</si>
  <si>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</si>
  <si>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</si>
  <si>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</si>
  <si>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</si>
  <si>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</si>
  <si>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</si>
  <si>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</si>
  <si>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</si>
  <si>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</si>
  <si>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</si>
  <si>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</si>
  <si>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</si>
  <si>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</si>
  <si>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</si>
  <si>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</si>
  <si>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</si>
  <si>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</si>
  <si>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</si>
  <si>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</si>
  <si>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</si>
  <si>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</si>
  <si>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</si>
  <si>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</si>
  <si>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</si>
  <si>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</si>
  <si>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</si>
  <si>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</si>
  <si>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</si>
  <si>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</si>
  <si>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</si>
  <si>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</si>
  <si>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</si>
  <si>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</si>
  <si>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</si>
  <si>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</si>
  <si>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</si>
  <si>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</si>
  <si>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</si>
  <si>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</si>
  <si>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</si>
  <si>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</si>
  <si>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</si>
  <si>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</si>
  <si>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</si>
  <si>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</si>
  <si>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</si>
  <si>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</si>
  <si>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</si>
  <si>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</si>
  <si>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</si>
  <si>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</si>
  <si>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</si>
  <si>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</si>
  <si>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</si>
  <si>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</si>
  <si>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</si>
  <si>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</si>
  <si>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</si>
  <si>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</si>
  <si>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</si>
  <si>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</si>
  <si>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</si>
  <si>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</si>
  <si>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</si>
  <si>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</si>
  <si>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</si>
  <si>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</si>
  <si>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</si>
  <si>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</si>
  <si>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</si>
  <si>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</si>
  <si>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</si>
  <si>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</si>
  <si>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</si>
  <si>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</si>
  <si>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</si>
  <si>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</si>
  <si>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</si>
  <si>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</si>
  <si>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</si>
  <si>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</si>
  <si>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</si>
  <si>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</si>
  <si>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</si>
  <si>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</si>
  <si>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</si>
  <si>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</si>
  <si>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</si>
  <si>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</si>
  <si>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</si>
  <si>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</si>
  <si>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</si>
  <si>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</si>
  <si>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</si>
  <si>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</si>
  <si>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</si>
  <si>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</si>
  <si>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</si>
  <si>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</si>
  <si>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</si>
  <si>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</si>
  <si>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</si>
  <si>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</si>
  <si>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</si>
  <si>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</si>
  <si>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</si>
  <si>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</si>
  <si>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</si>
  <si>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</si>
  <si>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</si>
  <si>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</si>
  <si>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</si>
  <si>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</si>
  <si>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</si>
  <si>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</si>
  <si>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</si>
  <si>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</si>
  <si>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</si>
  <si>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</si>
  <si>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</si>
  <si>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</si>
  <si>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</si>
  <si>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</si>
  <si>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</si>
  <si>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</si>
  <si>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</si>
  <si>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</si>
  <si>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</si>
  <si>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</si>
  <si>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</si>
  <si>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</si>
  <si>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</si>
  <si>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</si>
  <si>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</si>
  <si>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</si>
  <si>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</si>
  <si>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</si>
  <si>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</si>
  <si>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</si>
  <si>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</si>
  <si>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</si>
  <si>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</si>
  <si>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</si>
  <si>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</si>
  <si>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</si>
  <si>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</si>
  <si>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</si>
  <si>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</si>
  <si>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</si>
  <si>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</si>
  <si>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</si>
  <si>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</si>
  <si>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</si>
  <si>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</si>
  <si>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</si>
  <si>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</si>
  <si>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</si>
  <si>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</si>
  <si>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</si>
  <si>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</si>
  <si>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</si>
  <si>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</si>
  <si>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</si>
  <si>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</si>
  <si>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</si>
  <si>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</si>
  <si>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</si>
  <si>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</si>
  <si>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</si>
  <si>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</si>
  <si>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</si>
  <si>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</si>
  <si>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</si>
  <si>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</si>
  <si>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</si>
  <si>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</si>
  <si>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</si>
  <si>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</si>
  <si>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</si>
  <si>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</si>
  <si>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</si>
  <si>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</si>
  <si>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</si>
  <si>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</si>
  <si>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</si>
  <si>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</si>
  <si>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</si>
  <si>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</si>
  <si>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</si>
  <si>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</si>
  <si>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</si>
  <si>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</si>
  <si>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</si>
  <si>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</si>
  <si>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</si>
  <si>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</si>
  <si>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</si>
  <si>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</si>
  <si>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</si>
  <si>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</si>
  <si>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</si>
  <si>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</si>
  <si>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</si>
  <si>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</si>
  <si>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</si>
  <si>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</si>
  <si>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</si>
  <si>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</si>
  <si>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</si>
  <si>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</si>
  <si>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</si>
  <si>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</si>
  <si>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</si>
  <si>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</si>
  <si>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</si>
  <si>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</si>
  <si>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</si>
  <si>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</si>
  <si>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</si>
  <si>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</si>
  <si>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</si>
  <si>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</si>
  <si>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</si>
  <si>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</si>
  <si>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</si>
  <si>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</si>
  <si>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</si>
  <si>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</si>
  <si>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</si>
  <si>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</si>
  <si>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</si>
  <si>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</si>
  <si>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</si>
  <si>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</si>
  <si>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</si>
  <si>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</si>
  <si>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</si>
  <si>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</si>
  <si>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</si>
  <si>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</si>
  <si>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</si>
  <si>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</si>
  <si>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</si>
  <si>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</si>
  <si>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</si>
  <si>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</si>
  <si>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</si>
  <si>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</si>
  <si>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</si>
  <si>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</si>
  <si>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</si>
  <si>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</si>
  <si>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</si>
  <si>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</si>
  <si>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</si>
  <si>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</si>
  <si>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</si>
  <si>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</si>
  <si>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</si>
  <si>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</si>
  <si>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</si>
  <si>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</si>
  <si>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</si>
  <si>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</si>
  <si>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</si>
  <si>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</si>
  <si>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</si>
  <si>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</si>
  <si>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</si>
  <si>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</si>
  <si>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</si>
  <si>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</si>
  <si>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</si>
  <si>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</si>
  <si>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</si>
  <si>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</si>
  <si>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</si>
  <si>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</si>
  <si>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</si>
  <si>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</si>
  <si>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</si>
  <si>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</si>
  <si>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</si>
  <si>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</si>
  <si>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</si>
  <si>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</si>
  <si>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</si>
  <si>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</si>
  <si>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</si>
  <si>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</si>
  <si>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</si>
  <si>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</si>
  <si>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</si>
  <si>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</si>
  <si>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</si>
  <si>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</si>
  <si>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</si>
  <si>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</si>
  <si>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</si>
  <si>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</si>
  <si>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</si>
  <si>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</si>
  <si>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</si>
  <si>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</si>
  <si>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</si>
  <si>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</si>
  <si>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</si>
  <si>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</si>
  <si>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</si>
  <si>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</si>
  <si>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</si>
  <si>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</si>
  <si>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</si>
  <si>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</si>
  <si>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</si>
  <si>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</si>
  <si>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</si>
  <si>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</si>
  <si>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</si>
  <si>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</si>
  <si>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</si>
  <si>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</si>
  <si>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</si>
  <si>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</si>
  <si>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</si>
  <si>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</si>
  <si>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</si>
  <si>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</si>
  <si>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</si>
  <si>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</si>
  <si>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</si>
  <si>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</si>
  <si>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</si>
  <si>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</si>
  <si>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</si>
  <si>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</si>
  <si>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</si>
  <si>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</si>
  <si>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</si>
  <si>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</si>
  <si>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</si>
  <si>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</si>
  <si>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</si>
  <si>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</si>
  <si>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</si>
  <si>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</si>
  <si>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</si>
  <si>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</si>
  <si>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</si>
  <si>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</si>
  <si>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</si>
  <si>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</si>
  <si>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</si>
  <si>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</si>
  <si>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</si>
  <si>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</si>
  <si>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</si>
  <si>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</si>
  <si>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</si>
  <si>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</si>
  <si>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</si>
  <si>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</si>
  <si>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</si>
  <si>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</si>
  <si>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</si>
  <si>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</si>
  <si>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</si>
  <si>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</si>
  <si>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</si>
  <si>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</si>
  <si>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</si>
  <si>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</si>
  <si>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</si>
  <si>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</si>
  <si>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</si>
  <si>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</si>
  <si>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</si>
  <si>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</si>
  <si>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</si>
  <si>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</si>
  <si>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</si>
  <si>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</si>
  <si>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</si>
  <si>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</si>
  <si>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</si>
  <si>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</si>
  <si>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</si>
  <si>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</si>
  <si>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</si>
  <si>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</si>
  <si>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</si>
  <si>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</si>
  <si>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</si>
  <si>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</si>
  <si>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</si>
  <si>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</si>
  <si>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</si>
  <si>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</si>
  <si>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</si>
  <si>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</si>
  <si>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</si>
  <si>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</si>
  <si>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</si>
  <si>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</si>
  <si>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</si>
  <si>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</si>
  <si>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</si>
  <si>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</si>
  <si>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</si>
  <si>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</si>
  <si>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</si>
  <si>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</si>
  <si>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</si>
  <si>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</si>
  <si>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</si>
  <si>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</si>
  <si>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</si>
  <si>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</si>
  <si>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</si>
  <si>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</si>
  <si>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</si>
  <si>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</si>
  <si>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</si>
  <si>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</si>
  <si>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</si>
  <si>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</si>
  <si>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</si>
  <si>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</si>
  <si>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</si>
  <si>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</si>
  <si>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</si>
  <si>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</si>
  <si>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</si>
  <si>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</si>
  <si>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</si>
  <si>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</si>
  <si>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</si>
  <si>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</si>
  <si>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</si>
  <si>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</si>
  <si>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</si>
  <si>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</si>
  <si>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</si>
  <si>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</si>
  <si>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</si>
  <si>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</si>
  <si>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</si>
  <si>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</si>
  <si>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</si>
  <si>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</si>
  <si>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</si>
  <si>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</si>
  <si>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</si>
  <si>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</si>
  <si>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</si>
  <si>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</si>
  <si>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</si>
  <si>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</si>
  <si>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</si>
  <si>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</si>
  <si>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</si>
  <si>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</si>
  <si>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</si>
  <si>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</si>
  <si>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</si>
  <si>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</si>
  <si>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</si>
  <si>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</si>
  <si>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</si>
  <si>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</si>
  <si>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</si>
  <si>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</si>
  <si>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</si>
  <si>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</si>
  <si>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</si>
  <si>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</si>
  <si>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</si>
  <si>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</si>
  <si>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</si>
  <si>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</si>
  <si>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</si>
  <si>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</si>
  <si>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</si>
  <si>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</si>
  <si>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</si>
  <si>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</si>
  <si>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</si>
  <si>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</si>
  <si>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</si>
  <si>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</si>
  <si>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</si>
  <si>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</si>
  <si>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</si>
  <si>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</si>
  <si>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</si>
  <si>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</si>
  <si>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</si>
  <si>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</si>
  <si>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</si>
  <si>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</si>
  <si>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</si>
  <si>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</si>
  <si>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</si>
  <si>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</si>
  <si>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</si>
  <si>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</si>
  <si>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</si>
  <si>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</si>
  <si>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</si>
  <si>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</si>
  <si>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</si>
  <si>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</si>
  <si>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</si>
  <si>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</si>
  <si>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</si>
  <si>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</si>
  <si>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</si>
  <si>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</si>
  <si>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</si>
  <si>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</si>
  <si>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</si>
  <si>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</si>
  <si>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</si>
  <si>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</si>
  <si>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</si>
  <si>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</si>
  <si>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</si>
  <si>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</si>
  <si>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</si>
  <si>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</si>
  <si>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</si>
  <si>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</si>
  <si>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</si>
  <si>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</si>
  <si>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</si>
  <si>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</si>
  <si>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</si>
  <si>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</si>
  <si>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</si>
  <si>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</si>
  <si>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</si>
  <si>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</si>
  <si>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</si>
  <si>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</si>
  <si>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</si>
  <si>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</si>
  <si>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</si>
  <si>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</si>
  <si>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</si>
  <si>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</si>
  <si>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</si>
  <si>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</si>
  <si>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</si>
  <si>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</si>
  <si>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</si>
  <si>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</si>
  <si>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</si>
  <si>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</si>
  <si>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</si>
  <si>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</si>
  <si>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</si>
  <si>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</si>
  <si>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</si>
  <si>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</si>
  <si>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</si>
  <si>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</si>
  <si>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</si>
  <si>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</si>
  <si>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</si>
  <si>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</si>
  <si>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</si>
  <si>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</si>
  <si>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</si>
  <si>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</si>
  <si>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</si>
  <si>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</si>
  <si>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</si>
  <si>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</si>
  <si>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</si>
  <si>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</si>
  <si>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</si>
  <si>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</si>
  <si>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</si>
  <si>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</si>
  <si>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</si>
  <si>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</si>
  <si>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</si>
  <si>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</si>
  <si>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</si>
  <si>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</si>
  <si>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</si>
  <si>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</si>
  <si>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</si>
  <si>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</si>
  <si>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</si>
  <si>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</si>
  <si>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</si>
  <si>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</si>
  <si>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</si>
  <si>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</si>
  <si>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</si>
  <si>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</si>
  <si>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</si>
  <si>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</si>
  <si>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</si>
  <si>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</si>
  <si>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</si>
  <si>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</si>
  <si>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</si>
  <si>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</si>
  <si>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</si>
  <si>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</si>
  <si>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</si>
  <si>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</si>
  <si>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</si>
  <si>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</si>
  <si>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</si>
  <si>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</si>
  <si>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</si>
  <si>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</si>
  <si>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</si>
  <si>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</si>
  <si>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</si>
  <si>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</si>
  <si>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</si>
  <si>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</si>
  <si>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</si>
  <si>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</si>
  <si>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</si>
  <si>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</si>
  <si>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</si>
  <si>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</si>
  <si>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</si>
  <si>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</si>
  <si>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</si>
  <si>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</si>
  <si>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</si>
  <si>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</si>
  <si>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</si>
  <si>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</si>
  <si>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</si>
  <si>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</si>
  <si>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</si>
  <si>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</si>
  <si>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</si>
  <si>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</si>
  <si>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</si>
  <si>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</si>
  <si>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</si>
  <si>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</si>
  <si>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</si>
  <si>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</si>
  <si>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</si>
  <si>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</si>
  <si>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</si>
  <si>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</si>
  <si>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</si>
  <si>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</si>
  <si>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</si>
  <si>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</si>
  <si>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</si>
  <si>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</si>
  <si>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</si>
  <si>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</si>
  <si>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</si>
  <si>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</si>
  <si>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</si>
  <si>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</si>
  <si>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</si>
  <si>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</si>
  <si>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</si>
  <si>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</si>
  <si>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</si>
  <si>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</si>
  <si>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</si>
  <si>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</si>
  <si>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</si>
  <si>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</si>
  <si>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</si>
  <si>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</si>
  <si>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</si>
  <si>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</si>
  <si>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</si>
  <si>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</si>
  <si>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</si>
  <si>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</si>
  <si>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</si>
  <si>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</si>
  <si>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</si>
  <si>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</si>
  <si>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</si>
  <si>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</si>
  <si>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</si>
  <si>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</si>
  <si>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</si>
  <si>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</si>
  <si>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</si>
  <si>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</si>
  <si>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</si>
  <si>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</si>
  <si>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</si>
  <si>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</si>
  <si>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</si>
  <si>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</si>
  <si>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</si>
  <si>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</si>
  <si>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</si>
  <si>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</si>
  <si>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</si>
  <si>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</si>
  <si>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</si>
  <si>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</si>
  <si>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</si>
  <si>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</si>
  <si>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</si>
  <si>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</si>
  <si>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</si>
  <si>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</si>
  <si>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</si>
  <si>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</si>
  <si>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</si>
  <si>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</si>
  <si>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</si>
  <si>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</si>
  <si>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</si>
  <si>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</si>
  <si>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</si>
  <si>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</si>
  <si>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</si>
  <si>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</si>
  <si>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</si>
  <si>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</si>
  <si>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</si>
  <si>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</si>
  <si>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</si>
  <si>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</si>
  <si>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</si>
  <si>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</si>
  <si>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</si>
  <si>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</si>
  <si>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</si>
  <si>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</si>
  <si>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</si>
  <si>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</si>
  <si>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</si>
  <si>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</si>
  <si>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</si>
  <si>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</si>
  <si>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</si>
  <si>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</si>
  <si>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</si>
  <si>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</si>
  <si>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</si>
  <si>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</si>
  <si>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</si>
  <si>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</si>
  <si>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</si>
  <si>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</si>
  <si>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</si>
  <si>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</si>
  <si>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</si>
  <si>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</si>
  <si>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</si>
  <si>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</si>
  <si>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</si>
  <si>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</si>
  <si>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</si>
  <si>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</si>
  <si>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</si>
  <si>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</si>
  <si>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</si>
  <si>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</si>
  <si>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</si>
  <si>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</si>
  <si>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</si>
  <si>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</si>
  <si>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</si>
  <si>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</si>
  <si>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</si>
  <si>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</si>
  <si>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</si>
  <si>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</si>
  <si>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</si>
  <si>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</si>
  <si>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</si>
  <si>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</si>
  <si>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</si>
  <si>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</si>
  <si>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</si>
  <si>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</si>
  <si>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</si>
  <si>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</si>
  <si>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</si>
  <si>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</si>
  <si>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</si>
  <si>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</si>
  <si>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</si>
  <si>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</si>
  <si>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</si>
  <si>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</si>
  <si>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</si>
  <si>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</si>
  <si>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</si>
  <si>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</si>
  <si>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</si>
  <si>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</si>
  <si>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</si>
  <si>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</si>
  <si>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</si>
  <si>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</si>
  <si>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</si>
  <si>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</si>
  <si>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</si>
  <si>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</si>
  <si>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</si>
  <si>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</si>
  <si>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</si>
  <si>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</si>
  <si>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</si>
  <si>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</si>
  <si>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</si>
  <si>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</si>
  <si>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</si>
  <si>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</si>
  <si>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</si>
  <si>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</si>
  <si>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</si>
  <si>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</si>
  <si>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</si>
  <si>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</si>
  <si>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</si>
  <si>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</si>
  <si>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</si>
  <si>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</si>
  <si>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</si>
  <si>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</si>
  <si>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</si>
  <si>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</si>
  <si>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</si>
  <si>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</si>
  <si>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</si>
  <si>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</si>
  <si>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</si>
  <si>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</si>
  <si>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</si>
  <si>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</si>
  <si>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</si>
  <si>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</si>
  <si>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</si>
  <si>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</si>
  <si>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</si>
  <si>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</si>
  <si>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</si>
  <si>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</si>
  <si>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</si>
  <si>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</si>
  <si>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</si>
  <si>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</si>
  <si>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</si>
  <si>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</si>
  <si>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</si>
  <si>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</si>
  <si>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</si>
  <si>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</si>
  <si>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</si>
  <si>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</si>
  <si>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</si>
  <si>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</si>
  <si>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</si>
  <si>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</si>
  <si>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</si>
  <si>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</si>
  <si>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</si>
  <si>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</si>
  <si>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</si>
  <si>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</si>
  <si>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</si>
  <si>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</si>
  <si>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</si>
  <si>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</si>
  <si>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</si>
  <si>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</si>
  <si>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</si>
  <si>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</si>
  <si>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</si>
  <si>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</si>
  <si>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</si>
  <si>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</si>
  <si>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</si>
  <si>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</si>
  <si>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</si>
  <si>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</si>
  <si>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</si>
  <si>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</si>
  <si>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</si>
  <si>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</si>
  <si>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</si>
  <si>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</si>
  <si>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</si>
  <si>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</si>
  <si>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</si>
  <si>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</si>
  <si>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</si>
  <si>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</si>
  <si>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</si>
  <si>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</si>
  <si>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</si>
  <si>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</si>
  <si>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</si>
  <si>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</si>
  <si>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</si>
  <si>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</si>
  <si>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</si>
  <si>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</si>
  <si>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</si>
  <si>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</si>
  <si>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</si>
  <si>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</si>
  <si>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</si>
  <si>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</si>
  <si>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</si>
  <si>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</si>
  <si>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</si>
  <si>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</si>
  <si>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</si>
  <si>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</si>
  <si>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</si>
  <si>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</si>
  <si>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</si>
  <si>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</si>
  <si>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</si>
  <si>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</si>
  <si>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</si>
  <si>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</si>
  <si>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</si>
  <si>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</si>
  <si>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</si>
  <si>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</si>
  <si>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</si>
  <si>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</si>
  <si>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</si>
  <si>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</si>
  <si>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</si>
  <si>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</si>
  <si>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</si>
  <si>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</si>
  <si>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</si>
  <si>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</si>
  <si>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</si>
  <si>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</si>
  <si>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</si>
  <si>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</si>
  <si>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</si>
  <si>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</si>
  <si>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</si>
  <si>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</si>
  <si>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</si>
  <si>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</si>
  <si>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</si>
  <si>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</si>
  <si>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</si>
  <si>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</si>
  <si>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</si>
  <si>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</si>
  <si>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</si>
  <si>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</si>
  <si>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</si>
  <si>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</si>
  <si>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</si>
  <si>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</si>
  <si>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</si>
  <si>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</si>
  <si>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</si>
  <si>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</si>
  <si>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</si>
  <si>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</si>
  <si>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</si>
  <si>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</si>
  <si>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</si>
  <si>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</si>
  <si>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</si>
  <si>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</si>
  <si>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</si>
  <si>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</si>
  <si>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</si>
  <si>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</si>
  <si>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</si>
  <si>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</si>
  <si>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</si>
  <si>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</si>
  <si>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</si>
  <si>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</si>
  <si>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</si>
  <si>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</si>
  <si>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</si>
  <si>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</si>
  <si>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</si>
  <si>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</si>
  <si>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</si>
  <si>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</si>
  <si>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</si>
  <si>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</si>
  <si>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</si>
  <si>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</si>
  <si>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</si>
  <si>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</si>
  <si>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</si>
  <si>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</si>
  <si>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</si>
  <si>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</si>
  <si>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</si>
  <si>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</si>
  <si>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</si>
  <si>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</si>
  <si>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</si>
  <si>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</si>
  <si>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</si>
  <si>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</si>
  <si>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</si>
  <si>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</si>
  <si>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</si>
  <si>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</si>
  <si>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</si>
  <si>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</si>
  <si>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</si>
  <si>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</si>
  <si>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</si>
  <si>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</si>
  <si>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</si>
  <si>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</si>
  <si>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</si>
  <si>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</si>
  <si>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</si>
  <si>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</si>
  <si>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</si>
  <si>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</si>
  <si>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</si>
  <si>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</si>
  <si>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</si>
  <si>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</si>
  <si>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</si>
  <si>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</si>
  <si>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</si>
  <si>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</si>
  <si>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</si>
  <si>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</si>
  <si>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</si>
  <si>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</si>
  <si>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</si>
  <si>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</si>
  <si>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</si>
  <si>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</si>
  <si>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</si>
  <si>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</si>
  <si>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</si>
  <si>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</si>
  <si>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</si>
  <si>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</si>
  <si>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</si>
  <si>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</si>
  <si>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</si>
  <si>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</si>
  <si>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</si>
  <si>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</si>
  <si>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</si>
  <si>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</si>
  <si>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</si>
  <si>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</si>
  <si>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</si>
  <si>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</si>
  <si>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</si>
  <si>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</si>
  <si>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</si>
  <si>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</si>
  <si>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</si>
  <si>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</si>
  <si>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</si>
  <si>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</si>
  <si>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</si>
  <si>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</si>
  <si>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</si>
  <si>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</si>
  <si>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</si>
  <si>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</si>
  <si>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</si>
  <si>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</si>
  <si>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</si>
  <si>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</si>
  <si>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</si>
  <si>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</si>
  <si>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</si>
  <si>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</si>
  <si>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</si>
  <si>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</si>
  <si>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</si>
  <si>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</si>
  <si>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</si>
  <si>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</si>
  <si>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</si>
  <si>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</si>
  <si>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</si>
  <si>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</si>
  <si>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</si>
  <si>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</si>
  <si>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</si>
  <si>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</si>
  <si>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</si>
  <si>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</si>
  <si>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</si>
  <si>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</si>
  <si>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</si>
  <si>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</si>
  <si>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</si>
  <si>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</si>
  <si>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</si>
  <si>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</si>
  <si>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</si>
  <si>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</si>
  <si>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</si>
  <si>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</si>
  <si>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</si>
  <si>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</si>
  <si>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</si>
  <si>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</si>
  <si>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</si>
  <si>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</si>
  <si>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</si>
  <si>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</si>
  <si>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</si>
  <si>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</si>
  <si>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</si>
  <si>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</si>
  <si>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</si>
  <si>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</si>
  <si>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</si>
  <si>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</si>
  <si>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</si>
  <si>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</si>
  <si>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</si>
  <si>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</si>
  <si>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</si>
  <si>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</si>
  <si>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</si>
  <si>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</si>
  <si>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</si>
  <si>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</si>
  <si>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</si>
  <si>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</si>
  <si>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</si>
  <si>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</si>
  <si>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</si>
  <si>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</si>
  <si>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</si>
  <si>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</si>
  <si>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</si>
  <si>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</si>
  <si>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</si>
  <si>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</si>
  <si>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</si>
  <si>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</si>
  <si>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</si>
  <si>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</si>
  <si>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</si>
  <si>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</si>
  <si>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</si>
  <si>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</si>
  <si>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</si>
  <si>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</si>
  <si>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</si>
  <si>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</si>
  <si>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</si>
  <si>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</si>
  <si>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</si>
  <si>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</si>
  <si>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</si>
  <si>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</si>
  <si>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</si>
  <si>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</si>
  <si>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</si>
  <si>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</si>
  <si>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</si>
  <si>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</si>
  <si>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</si>
  <si>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</si>
  <si>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</si>
  <si>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</si>
  <si>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</si>
  <si>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</si>
  <si>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</si>
  <si>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</si>
  <si>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</si>
  <si>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</si>
  <si>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</si>
  <si>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</si>
  <si>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</si>
  <si>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</si>
  <si>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</si>
  <si>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</si>
  <si>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</si>
  <si>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</si>
  <si>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</si>
  <si>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</si>
  <si>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</si>
  <si>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</si>
  <si>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</si>
  <si>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</si>
  <si>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</si>
  <si>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</si>
  <si>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</si>
  <si>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</si>
  <si>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</si>
  <si>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</si>
  <si>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</si>
  <si>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</si>
  <si>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</si>
  <si>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</si>
  <si>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</si>
  <si>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</si>
  <si>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</si>
  <si>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</si>
  <si>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</si>
  <si>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</si>
  <si>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</si>
  <si>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</si>
  <si>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</si>
  <si>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</si>
  <si>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</si>
  <si>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</si>
  <si>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</si>
  <si>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</si>
  <si>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</si>
  <si>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</si>
  <si>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</si>
  <si>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</si>
  <si>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</si>
  <si>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</si>
  <si>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</si>
  <si>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</si>
  <si>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</si>
  <si>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</si>
  <si>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</si>
  <si>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</si>
  <si>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</si>
  <si>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</si>
  <si>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</si>
  <si>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</si>
  <si>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</si>
  <si>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</si>
  <si>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</si>
  <si>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</si>
  <si>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</si>
  <si>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</si>
  <si>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</si>
  <si>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</si>
  <si>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</si>
  <si>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</si>
  <si>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</si>
  <si>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</si>
  <si>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</si>
  <si>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</si>
  <si>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</si>
  <si>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</si>
  <si>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</si>
  <si>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</si>
  <si>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</si>
  <si>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</si>
  <si>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</si>
  <si>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</si>
  <si>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</si>
  <si>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</si>
  <si>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</si>
  <si>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</si>
  <si>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</si>
  <si>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</si>
  <si>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</si>
  <si>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</si>
  <si>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</si>
  <si>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</si>
  <si>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</si>
  <si>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</si>
  <si>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</si>
  <si>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</si>
  <si>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</si>
  <si>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</si>
  <si>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</si>
  <si>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</si>
  <si>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</si>
  <si>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</si>
  <si>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</si>
  <si>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</si>
  <si>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</si>
  <si>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</si>
  <si>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</si>
  <si>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</si>
  <si>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</si>
  <si>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</si>
  <si>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</si>
  <si>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</si>
  <si>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</si>
  <si>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</si>
  <si>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</si>
  <si>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</si>
  <si>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</si>
  <si>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</si>
  <si>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</si>
  <si>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</si>
  <si>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</si>
  <si>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</si>
  <si>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</si>
  <si>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</si>
  <si>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</si>
  <si>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</si>
  <si>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</si>
  <si>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</si>
  <si>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</si>
  <si>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</si>
  <si>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</si>
  <si>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</si>
  <si>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</si>
  <si>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</si>
  <si>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</si>
  <si>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</si>
  <si>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</si>
  <si>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</si>
  <si>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</si>
  <si>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</si>
  <si>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</si>
  <si>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</si>
  <si>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</si>
  <si>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</si>
  <si>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</si>
  <si>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</si>
  <si>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</si>
  <si>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</si>
  <si>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</si>
  <si>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</si>
  <si>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</si>
  <si>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</si>
  <si>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</si>
  <si>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</si>
  <si>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</si>
  <si>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</si>
  <si>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</si>
  <si>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</si>
  <si>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</si>
  <si>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</si>
  <si>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</si>
  <si>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</si>
  <si>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</si>
  <si>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</si>
  <si>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</si>
  <si>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</si>
  <si>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</si>
  <si>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</si>
  <si>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</si>
  <si>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</si>
  <si>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</si>
  <si>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</si>
  <si>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</si>
  <si>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</si>
  <si>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</si>
  <si>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</si>
  <si>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</si>
  <si>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</si>
  <si>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</si>
  <si>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</si>
  <si>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</si>
  <si>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</si>
  <si>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</si>
  <si>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</si>
  <si>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</si>
  <si>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</si>
  <si>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</si>
  <si>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</si>
  <si>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</si>
  <si>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</si>
  <si>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</si>
  <si>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</si>
  <si>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</si>
  <si>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</si>
  <si>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</si>
  <si>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</si>
  <si>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</si>
  <si>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</si>
  <si>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</si>
  <si>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</si>
  <si>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</si>
  <si>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</si>
  <si>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</si>
  <si>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</si>
  <si>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</si>
  <si>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</si>
  <si>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</si>
  <si>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</si>
  <si>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</si>
  <si>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</si>
  <si>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</si>
  <si>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</si>
  <si>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</si>
  <si>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</si>
  <si>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</si>
  <si>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</si>
  <si>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</si>
  <si>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</si>
  <si>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</si>
  <si>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</si>
  <si>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</si>
  <si>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</si>
  <si>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</si>
  <si>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</si>
  <si>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</si>
  <si>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</si>
  <si>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</si>
  <si>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</si>
  <si>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</si>
  <si>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</si>
  <si>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</si>
  <si>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</si>
  <si>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</si>
  <si>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</si>
  <si>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</si>
  <si>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</si>
  <si>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</si>
  <si>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</si>
  <si>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</si>
  <si>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</si>
  <si>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</si>
  <si>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</si>
  <si>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</si>
  <si>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</si>
  <si>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</si>
  <si>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</si>
  <si>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</si>
  <si>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</si>
  <si>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</si>
  <si>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</si>
  <si>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</si>
  <si>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</si>
  <si>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</si>
  <si>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</si>
  <si>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</si>
  <si>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</si>
  <si>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</si>
  <si>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</si>
  <si>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</si>
  <si>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</si>
  <si>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</si>
  <si>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</si>
  <si>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</si>
  <si>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</si>
  <si>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</si>
  <si>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</si>
  <si>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</si>
  <si>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</si>
  <si>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</si>
  <si>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</si>
  <si>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</si>
  <si>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</si>
  <si>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</si>
  <si>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</si>
  <si>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</si>
  <si>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</si>
  <si>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</si>
  <si>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</si>
  <si>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</si>
  <si>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</si>
  <si>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</si>
  <si>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</si>
  <si>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</si>
  <si>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</si>
  <si>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</si>
  <si>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</si>
  <si>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</si>
  <si>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</si>
  <si>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</si>
  <si>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</si>
  <si>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</si>
  <si>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</si>
  <si>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</si>
  <si>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</si>
  <si>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</si>
  <si>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</si>
  <si>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</si>
  <si>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</si>
  <si>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</si>
  <si>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</si>
  <si>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</si>
  <si>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</si>
  <si>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</si>
  <si>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</si>
  <si>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</si>
  <si>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</si>
  <si>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</si>
  <si>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</si>
  <si>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</si>
  <si>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</si>
  <si>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</si>
  <si>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</si>
  <si>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</si>
  <si>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</si>
  <si>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</si>
  <si>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</si>
  <si>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</si>
  <si>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</si>
  <si>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</si>
  <si>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</si>
  <si>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</si>
  <si>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</si>
  <si>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</si>
  <si>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</si>
  <si>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</si>
  <si>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</si>
  <si>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</si>
  <si>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</si>
  <si>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</si>
  <si>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</si>
  <si>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</si>
  <si>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</si>
  <si>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</si>
  <si>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</si>
  <si>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</si>
  <si>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</si>
  <si>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</si>
  <si>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</si>
  <si>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</si>
  <si>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</si>
  <si>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</si>
  <si>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</si>
  <si>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</si>
  <si>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</si>
  <si>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</si>
  <si>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</si>
  <si>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</si>
  <si>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</si>
  <si>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</si>
  <si>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</si>
  <si>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</si>
  <si>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</si>
  <si>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</si>
  <si>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</si>
  <si>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</si>
  <si>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</si>
  <si>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</si>
  <si>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</si>
  <si>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</si>
  <si>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</si>
  <si>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</si>
  <si>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</si>
  <si>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</si>
  <si>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</si>
  <si>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</si>
  <si>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</si>
  <si>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</si>
  <si>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</si>
  <si>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</si>
  <si>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</si>
  <si>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</si>
  <si>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</si>
  <si>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</si>
  <si>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</si>
  <si>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</si>
  <si>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</si>
  <si>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</si>
  <si>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</si>
  <si>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</si>
  <si>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</si>
  <si>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</si>
  <si>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</si>
  <si>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</si>
  <si>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</si>
  <si>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</si>
  <si>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</si>
  <si>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</si>
  <si>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</si>
  <si>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</si>
  <si>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</si>
  <si>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</si>
  <si>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</si>
  <si>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</si>
  <si>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</si>
  <si>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</si>
  <si>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</si>
  <si>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</si>
  <si>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</si>
  <si>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</si>
  <si>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</si>
  <si>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</si>
  <si>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</si>
  <si>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</si>
  <si>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</si>
  <si>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</si>
  <si>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</si>
  <si>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</si>
  <si>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</si>
  <si>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</si>
  <si>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</si>
  <si>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</si>
  <si>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</si>
  <si>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</si>
  <si>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</si>
  <si>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</si>
  <si>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</si>
  <si>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</si>
  <si>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</si>
  <si>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</si>
  <si>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</si>
  <si>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</si>
  <si>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</si>
  <si>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</si>
  <si>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</si>
  <si>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</si>
  <si>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</si>
  <si>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</si>
  <si>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</si>
  <si>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</si>
  <si>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</si>
  <si>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</si>
  <si>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</si>
  <si>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</si>
  <si>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</si>
  <si>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</si>
  <si>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</si>
  <si>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</si>
  <si>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</si>
  <si>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</si>
  <si>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</si>
  <si>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</si>
  <si>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</si>
  <si>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</si>
  <si>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</si>
  <si>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</si>
  <si>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</si>
  <si>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</si>
  <si>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</si>
  <si>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</si>
  <si>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</si>
  <si>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</si>
  <si>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</si>
  <si>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</si>
  <si>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</si>
  <si>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</si>
  <si>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</si>
  <si>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</si>
  <si>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</si>
  <si>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</si>
  <si>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</si>
  <si>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</si>
  <si>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</si>
  <si>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</si>
  <si>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</si>
  <si>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</si>
  <si>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</si>
  <si>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</si>
  <si>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</si>
  <si>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</si>
  <si>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</si>
  <si>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</si>
  <si>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</si>
  <si>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</si>
  <si>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</si>
  <si>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</si>
  <si>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</si>
  <si>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</si>
  <si>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</si>
  <si>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</si>
  <si>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</si>
  <si>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</si>
  <si>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</si>
  <si>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</si>
  <si>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</si>
  <si>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</si>
  <si>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</si>
  <si>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</si>
  <si>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</si>
  <si>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</si>
  <si>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</si>
  <si>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</si>
  <si>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</si>
  <si>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</si>
  <si>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</si>
  <si>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</si>
  <si>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</si>
  <si>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</si>
  <si>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</si>
  <si>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</si>
  <si>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</si>
  <si>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</si>
  <si>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</si>
  <si>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</si>
  <si>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</si>
  <si>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</si>
  <si>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</si>
  <si>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</si>
  <si>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</si>
  <si>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</si>
  <si>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</si>
  <si>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</si>
  <si>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</si>
  <si>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</si>
  <si>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</si>
  <si>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</si>
  <si>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</si>
  <si>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</si>
  <si>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</si>
  <si>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</si>
  <si>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</si>
  <si>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</si>
  <si>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</si>
  <si>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</si>
  <si>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</si>
  <si>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</si>
  <si>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</si>
  <si>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</si>
  <si>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</si>
  <si>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</si>
  <si>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</si>
  <si>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</si>
  <si>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</si>
  <si>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</si>
  <si>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</si>
  <si>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</si>
  <si>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</si>
  <si>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</si>
  <si>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</si>
  <si>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</si>
  <si>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</si>
  <si>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</si>
  <si>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</si>
  <si>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</si>
  <si>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</si>
  <si>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</si>
  <si>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</si>
  <si>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</si>
  <si>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</si>
  <si>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</si>
  <si>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</si>
  <si>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</si>
  <si>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</si>
  <si>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</si>
  <si>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</si>
  <si>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</si>
  <si>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</si>
  <si>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</si>
  <si>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</si>
  <si>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</si>
  <si>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</si>
  <si>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</si>
  <si>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</si>
  <si>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</si>
  <si>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</si>
  <si>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</si>
  <si>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</si>
  <si>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</si>
  <si>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</si>
  <si>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</si>
  <si>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</si>
  <si>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</si>
  <si>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</si>
  <si>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</si>
  <si>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</si>
  <si>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</si>
  <si>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</si>
  <si>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</si>
  <si>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</si>
  <si>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</si>
  <si>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</si>
  <si>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</si>
  <si>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</si>
  <si>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</si>
  <si>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</si>
  <si>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</si>
  <si>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</si>
  <si>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</si>
  <si>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</si>
  <si>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</si>
  <si>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</si>
  <si>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</si>
  <si>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</si>
  <si>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</si>
  <si>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</si>
  <si>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</si>
  <si>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</si>
  <si>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</si>
  <si>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</si>
  <si>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</si>
  <si>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</si>
  <si>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</si>
  <si>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</si>
  <si>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</si>
  <si>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</si>
  <si>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</si>
  <si>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</si>
  <si>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</si>
  <si>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</si>
  <si>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</si>
  <si>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</si>
  <si>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</si>
  <si>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</si>
  <si>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</si>
  <si>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</si>
  <si>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</si>
  <si>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</si>
  <si>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</si>
  <si>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</si>
  <si>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</si>
  <si>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</si>
  <si>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</si>
  <si>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</si>
  <si>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</si>
  <si>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</si>
  <si>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</si>
  <si>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</si>
  <si>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</si>
  <si>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</si>
  <si>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</si>
  <si>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</si>
  <si>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</si>
  <si>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</si>
  <si>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</si>
  <si>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</si>
  <si>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</si>
  <si>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</si>
  <si>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</si>
  <si>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</si>
  <si>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</si>
  <si>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</si>
  <si>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</si>
  <si>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</si>
  <si>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</si>
  <si>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</si>
  <si>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</si>
  <si>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</si>
  <si>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</si>
  <si>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</si>
  <si>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</si>
  <si>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</si>
  <si>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</si>
  <si>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</si>
  <si>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</si>
  <si>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</si>
  <si>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</si>
  <si>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</si>
  <si>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</si>
  <si>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</si>
  <si>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</si>
  <si>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</si>
  <si>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</si>
  <si>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</si>
  <si>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</si>
  <si>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</si>
  <si>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</si>
  <si>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</si>
  <si>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</si>
  <si>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</si>
  <si>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</si>
  <si>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</si>
  <si>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</si>
  <si>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</si>
  <si>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</si>
  <si>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</si>
  <si>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</si>
  <si>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</si>
  <si>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</si>
  <si>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</si>
  <si>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</si>
  <si>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</si>
  <si>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</si>
  <si>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</si>
  <si>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</si>
  <si>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</si>
  <si>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</si>
  <si>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</si>
  <si>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</si>
  <si>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</si>
  <si>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</si>
  <si>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</si>
  <si>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</si>
  <si>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</si>
  <si>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</si>
  <si>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</si>
  <si>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</si>
  <si>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</si>
  <si>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</si>
  <si>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</si>
  <si>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</si>
  <si>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</si>
  <si>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</si>
  <si>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</si>
  <si>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</si>
  <si>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</si>
  <si>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</si>
  <si>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</si>
  <si>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</si>
  <si>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</si>
  <si>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</si>
  <si>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</si>
  <si>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</si>
  <si>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</si>
  <si>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</si>
  <si>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</si>
  <si>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</si>
  <si>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</si>
  <si>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</si>
  <si>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</si>
  <si>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</si>
  <si>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</si>
  <si>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</si>
  <si>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</si>
  <si>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</si>
  <si>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</si>
  <si>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</si>
  <si>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</si>
  <si>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</si>
  <si>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</si>
  <si>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</si>
  <si>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</si>
  <si>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</si>
  <si>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</si>
  <si>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</si>
  <si>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</si>
  <si>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</si>
  <si>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</si>
  <si>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</si>
  <si>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</si>
  <si>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</si>
  <si>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</si>
  <si>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</si>
  <si>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</si>
  <si>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</si>
  <si>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</si>
  <si>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</si>
  <si>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</si>
  <si>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</si>
  <si>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</si>
  <si>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</si>
  <si>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</si>
  <si>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</si>
  <si>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</si>
  <si>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</si>
  <si>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</si>
  <si>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</si>
  <si>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</si>
  <si>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</si>
  <si>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</si>
  <si>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</si>
  <si>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</si>
  <si>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</si>
  <si>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</si>
  <si>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</si>
  <si>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</si>
  <si>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</si>
  <si>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</si>
  <si>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</si>
  <si>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</si>
  <si>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</si>
  <si>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</si>
  <si>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</si>
  <si>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</si>
  <si>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</si>
  <si>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</si>
  <si>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</si>
  <si>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</si>
  <si>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</si>
  <si>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</si>
  <si>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</si>
  <si>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</si>
  <si>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</si>
  <si>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</si>
  <si>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</si>
  <si>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</si>
  <si>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</si>
  <si>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</si>
  <si>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</si>
  <si>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</si>
  <si>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</si>
  <si>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</si>
  <si>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</si>
  <si>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</si>
  <si>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</si>
  <si>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</si>
  <si>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</si>
  <si>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</si>
  <si>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</si>
  <si>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</si>
  <si>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</si>
  <si>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</si>
  <si>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</si>
  <si>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</si>
  <si>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</si>
  <si>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</si>
  <si>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</si>
  <si>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</si>
  <si>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</si>
  <si>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</si>
  <si>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</si>
  <si>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</si>
  <si>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</si>
  <si>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</si>
  <si>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</si>
  <si>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</si>
  <si>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</si>
  <si>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</si>
  <si>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</si>
  <si>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</si>
  <si>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</si>
  <si>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</si>
  <si>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</si>
  <si>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</si>
  <si>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</si>
  <si>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</si>
  <si>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</si>
  <si>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</si>
  <si>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</si>
  <si>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</si>
  <si>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</si>
  <si>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</si>
  <si>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</si>
  <si>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</si>
  <si>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</si>
  <si>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</si>
  <si>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</si>
  <si>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</si>
  <si>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</si>
  <si>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</si>
  <si>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</si>
  <si>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</si>
  <si>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</si>
  <si>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</si>
  <si>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</si>
  <si>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</si>
  <si>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</si>
  <si>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</si>
  <si>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</si>
  <si>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</si>
  <si>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</si>
  <si>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</si>
  <si>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</si>
  <si>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</si>
  <si>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</si>
  <si>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</si>
  <si>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</si>
  <si>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</si>
  <si>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</si>
  <si>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</si>
  <si>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</si>
  <si>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</si>
  <si>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</si>
  <si>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</si>
  <si>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</si>
  <si>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</si>
  <si>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</si>
  <si>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</si>
  <si>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</si>
  <si>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</si>
  <si>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</si>
  <si>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</si>
  <si>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</si>
  <si>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</si>
  <si>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</si>
  <si>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</si>
  <si>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</si>
  <si>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</si>
  <si>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</si>
  <si>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</si>
  <si>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</si>
  <si>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</si>
  <si>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</si>
  <si>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</si>
  <si>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</si>
  <si>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</si>
  <si>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</si>
  <si>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</si>
  <si>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</si>
  <si>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</si>
  <si>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</si>
  <si>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</si>
  <si>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</si>
  <si>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</si>
  <si>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</si>
  <si>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</si>
  <si>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</si>
  <si>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</si>
  <si>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</si>
  <si>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</si>
  <si>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</si>
  <si>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</si>
  <si>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</si>
  <si>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</si>
  <si>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</si>
  <si>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</si>
  <si>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</si>
  <si>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</si>
  <si>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</si>
  <si>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</si>
  <si>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</si>
  <si>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</si>
  <si>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</si>
  <si>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</si>
  <si>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</si>
  <si>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</si>
  <si>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</si>
  <si>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</si>
  <si>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</si>
  <si>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</si>
  <si>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</si>
  <si>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</si>
  <si>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</si>
  <si>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</si>
  <si>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</si>
  <si>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</si>
  <si>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</si>
  <si>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</si>
  <si>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</si>
  <si>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</si>
  <si>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</si>
  <si>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</si>
  <si>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</si>
  <si>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</si>
  <si>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</si>
  <si>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</si>
  <si>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</si>
  <si>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</si>
  <si>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</si>
  <si>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</si>
  <si>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</si>
  <si>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</si>
  <si>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</si>
  <si>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</si>
  <si>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</si>
  <si>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</si>
  <si>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</si>
  <si>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</si>
  <si>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</si>
  <si>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</si>
  <si>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</si>
  <si>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</si>
  <si>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</si>
  <si>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</si>
  <si>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</si>
  <si>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</si>
  <si>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</si>
  <si>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</si>
  <si>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</si>
  <si>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</si>
  <si>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</si>
  <si>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</si>
  <si>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</si>
  <si>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</si>
  <si>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</si>
  <si>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</si>
  <si>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</si>
  <si>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</si>
  <si>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</si>
  <si>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</si>
  <si>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</si>
  <si>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</si>
  <si>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</si>
  <si>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</si>
  <si>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</si>
  <si>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</si>
  <si>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</si>
  <si>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</si>
  <si>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</si>
  <si>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</si>
  <si>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</si>
  <si>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</si>
  <si>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</si>
  <si>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</si>
  <si>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</si>
  <si>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</si>
  <si>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</si>
  <si>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</si>
  <si>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</si>
  <si>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</si>
  <si>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</si>
  <si>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</si>
  <si>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</si>
  <si>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</si>
  <si>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</si>
  <si>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</si>
  <si>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</si>
  <si>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</si>
  <si>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</si>
  <si>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</si>
  <si>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</si>
  <si>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</si>
  <si>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</si>
  <si>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</si>
  <si>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</si>
  <si>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</si>
  <si>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</si>
  <si>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</si>
  <si>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</si>
  <si>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</si>
  <si>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</si>
  <si>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</si>
  <si>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</si>
  <si>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</si>
  <si>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</si>
  <si>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</si>
  <si>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</si>
  <si>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</si>
  <si>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</si>
  <si>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</si>
  <si>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</si>
  <si>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</si>
  <si>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</si>
  <si>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</si>
  <si>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</si>
  <si>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</si>
  <si>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</si>
  <si>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</si>
  <si>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</si>
  <si>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</si>
  <si>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</si>
  <si>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</si>
  <si>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</si>
  <si>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</si>
  <si>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</si>
  <si>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</si>
  <si>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</si>
  <si>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</si>
  <si>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</si>
  <si>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</si>
  <si>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</si>
  <si>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</si>
  <si>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</si>
  <si>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</si>
  <si>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</si>
  <si>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</si>
  <si>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</si>
  <si>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</si>
  <si>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</si>
  <si>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</si>
  <si>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</si>
  <si>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</si>
  <si>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</si>
  <si>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</si>
  <si>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</si>
  <si>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</si>
  <si>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</si>
  <si>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</si>
  <si>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</si>
  <si>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</si>
  <si>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</si>
  <si>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</si>
  <si>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</si>
  <si>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</si>
  <si>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</si>
  <si>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</si>
  <si>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</si>
  <si>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</si>
  <si>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</si>
  <si>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</si>
  <si>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</si>
  <si>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</si>
  <si>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</si>
  <si>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</si>
  <si>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</si>
  <si>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</si>
  <si>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</si>
  <si>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</si>
  <si>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</si>
  <si>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</si>
  <si>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</si>
  <si>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</si>
  <si>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</si>
  <si>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</si>
  <si>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</si>
  <si>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</si>
  <si>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</si>
  <si>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</si>
  <si>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</si>
  <si>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</si>
  <si>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</si>
  <si>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</si>
  <si>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</si>
  <si>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</si>
  <si>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</si>
  <si>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</si>
  <si>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</si>
  <si>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</si>
  <si>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</si>
  <si>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</si>
  <si>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</si>
  <si>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</si>
  <si>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</si>
  <si>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</si>
  <si>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</si>
  <si>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</si>
  <si>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</si>
  <si>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</si>
  <si>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</si>
  <si>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</si>
  <si>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</si>
  <si>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</si>
  <si>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</si>
  <si>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</si>
  <si>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</si>
  <si>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</si>
  <si>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</si>
  <si>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</si>
  <si>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</si>
  <si>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</si>
  <si>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</si>
  <si>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</si>
  <si>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</si>
  <si>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</si>
  <si>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</si>
  <si>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</si>
  <si>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</si>
  <si>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</si>
  <si>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</si>
  <si>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</si>
  <si>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</si>
  <si>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</si>
  <si>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</si>
  <si>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</si>
  <si>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</si>
  <si>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</si>
  <si>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</si>
  <si>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</si>
  <si>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</si>
  <si>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</si>
  <si>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</si>
  <si>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</si>
  <si>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</si>
  <si>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</si>
  <si>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</si>
  <si>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</si>
  <si>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</si>
  <si>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</si>
  <si>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</si>
  <si>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</si>
  <si>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</si>
  <si>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</si>
  <si>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</si>
  <si>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</si>
  <si>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</si>
  <si>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</si>
  <si>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</si>
  <si>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</si>
  <si>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</si>
  <si>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</si>
  <si>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</si>
  <si>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</si>
  <si>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</si>
  <si>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</si>
  <si>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</si>
  <si>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</si>
  <si>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</si>
  <si>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</si>
  <si>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</si>
  <si>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</si>
  <si>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</si>
  <si>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</si>
  <si>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</si>
  <si>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</si>
  <si>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</si>
  <si>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</si>
  <si>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</si>
  <si>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</si>
  <si>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</si>
  <si>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</si>
  <si>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</si>
  <si>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</si>
  <si>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</si>
  <si>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</si>
  <si>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</si>
  <si>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</si>
  <si>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</si>
  <si>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</si>
  <si>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</si>
  <si>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</si>
  <si>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</si>
  <si>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</si>
  <si>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</si>
  <si>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</si>
  <si>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</si>
  <si>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</si>
  <si>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</si>
  <si>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</si>
  <si>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</si>
  <si>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</si>
  <si>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</si>
  <si>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</si>
  <si>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</si>
  <si>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</si>
  <si>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</si>
  <si>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</si>
  <si>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</si>
  <si>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</si>
  <si>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</si>
  <si>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</si>
  <si>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</si>
  <si>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</si>
  <si>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</si>
  <si>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</si>
  <si>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</si>
  <si>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</si>
  <si>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</si>
  <si>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</si>
  <si>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</si>
  <si>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</si>
  <si>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</si>
  <si>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</si>
  <si>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</si>
  <si>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</si>
  <si>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</si>
  <si>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</si>
  <si>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</si>
  <si>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</si>
  <si>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</si>
  <si>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</si>
  <si>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</si>
  <si>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</si>
  <si>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</si>
  <si>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</si>
  <si>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</si>
  <si>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</si>
  <si>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</si>
  <si>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</si>
  <si>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</si>
  <si>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</si>
  <si>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</si>
  <si>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</si>
  <si>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</si>
  <si>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</si>
  <si>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</si>
  <si>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</si>
  <si>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</si>
  <si>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</si>
  <si>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</si>
  <si>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</si>
  <si>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</si>
  <si>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</si>
  <si>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</si>
  <si>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</si>
  <si>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</si>
  <si>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</si>
  <si>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</si>
  <si>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</si>
  <si>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</si>
  <si>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</si>
  <si>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</si>
  <si>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</si>
  <si>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</si>
  <si>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</si>
  <si>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</si>
  <si>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</si>
  <si>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</si>
  <si>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</si>
  <si>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</si>
  <si>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</si>
  <si>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</si>
  <si>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</si>
  <si>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</si>
  <si>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</si>
  <si>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</si>
  <si>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</si>
  <si>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</si>
  <si>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</si>
  <si>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</si>
  <si>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</si>
  <si>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</si>
  <si>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</si>
  <si>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</si>
  <si>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</si>
  <si>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</si>
  <si>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</si>
  <si>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</si>
  <si>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</si>
  <si>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</si>
  <si>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</si>
  <si>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</si>
  <si>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</si>
  <si>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</si>
  <si>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</si>
  <si>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</si>
  <si>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</si>
  <si>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</si>
  <si>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</si>
  <si>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</si>
  <si>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</si>
  <si>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</si>
  <si>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</si>
  <si>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</si>
  <si>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</si>
  <si>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</si>
  <si>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</si>
  <si>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</si>
  <si>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</si>
  <si>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</si>
  <si>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</si>
  <si>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</si>
  <si>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</si>
  <si>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</si>
  <si>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</si>
  <si>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</si>
  <si>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</si>
  <si>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</si>
  <si>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</si>
  <si>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</si>
  <si>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</si>
  <si>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</si>
  <si>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</si>
  <si>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</si>
  <si>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</si>
  <si>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</si>
  <si>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</si>
  <si>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</si>
  <si>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</si>
  <si>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</si>
  <si>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</si>
  <si>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</si>
  <si>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</si>
  <si>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</si>
  <si>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</si>
  <si>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</si>
  <si>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</si>
  <si>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</si>
  <si>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</si>
  <si>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</si>
  <si>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</si>
  <si>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</si>
  <si>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</si>
  <si>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</si>
  <si>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</si>
  <si>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</si>
  <si>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</si>
  <si>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</si>
  <si>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</si>
  <si>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</si>
  <si>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</si>
  <si>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</si>
  <si>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</si>
  <si>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</si>
  <si>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</si>
  <si>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</si>
  <si>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</si>
  <si>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</si>
  <si>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</si>
  <si>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</si>
  <si>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</si>
  <si>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</si>
  <si>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</si>
  <si>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</si>
  <si>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</si>
  <si>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</si>
  <si>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</si>
  <si>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</si>
  <si>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</si>
  <si>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</si>
  <si>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</si>
  <si>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</si>
  <si>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</si>
  <si>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</si>
  <si>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</si>
  <si>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</si>
  <si>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</si>
  <si>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</si>
  <si>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</si>
  <si>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</si>
  <si>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</si>
  <si>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</si>
  <si>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</si>
  <si>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</si>
  <si>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</si>
  <si>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</si>
  <si>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</si>
  <si>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</si>
  <si>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</si>
  <si>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</si>
  <si>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</si>
  <si>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</si>
  <si>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</si>
  <si>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</si>
  <si>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</si>
  <si>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</si>
  <si>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</si>
  <si>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</si>
  <si>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</si>
  <si>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</si>
  <si>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</si>
  <si>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</si>
  <si>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</si>
  <si>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</si>
  <si>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</si>
  <si>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</si>
  <si>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</si>
  <si>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</si>
  <si>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</si>
  <si>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</si>
  <si>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</si>
  <si>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</si>
  <si>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</si>
  <si>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</si>
  <si>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</si>
  <si>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</si>
  <si>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</si>
  <si>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</si>
  <si>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</si>
  <si>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</si>
  <si>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</si>
  <si>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</si>
  <si>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</si>
  <si>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</si>
  <si>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</si>
  <si>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</si>
  <si>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</si>
  <si>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</si>
  <si>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</si>
  <si>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</si>
  <si>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</si>
  <si>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</si>
  <si>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</si>
  <si>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</si>
  <si>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</si>
  <si>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</si>
  <si>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</si>
  <si>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</si>
  <si>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</si>
  <si>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</si>
  <si>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</si>
  <si>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</si>
  <si>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</si>
  <si>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</si>
  <si>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</si>
  <si>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</si>
  <si>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</si>
  <si>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</si>
  <si>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</si>
  <si>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</si>
  <si>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</si>
  <si>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</si>
  <si>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</si>
  <si>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</si>
  <si>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</si>
  <si>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</si>
  <si>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</si>
  <si>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</si>
  <si>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</si>
  <si>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</si>
  <si>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</si>
  <si>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</si>
  <si>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</si>
  <si>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</si>
  <si>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</si>
  <si>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</si>
  <si>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</si>
  <si>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</si>
  <si>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</si>
  <si>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</si>
  <si>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</si>
  <si>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</si>
  <si>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</si>
  <si>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</si>
  <si>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</si>
  <si>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</si>
  <si>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</si>
  <si>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</si>
  <si>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</si>
  <si>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</si>
  <si>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</si>
  <si>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</si>
  <si>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</si>
  <si>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</si>
  <si>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</si>
  <si>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</si>
  <si>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</si>
  <si>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</si>
  <si>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</si>
  <si>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</si>
  <si>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</si>
  <si>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</si>
  <si>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</si>
  <si>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</si>
  <si>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</si>
  <si>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</si>
  <si>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</si>
  <si>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</si>
  <si>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</si>
  <si>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</si>
  <si>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</si>
  <si>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</si>
  <si>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</si>
  <si>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</si>
  <si>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</si>
  <si>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</si>
  <si>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</si>
  <si>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</si>
  <si>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</si>
  <si>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</si>
  <si>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</si>
  <si>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</si>
  <si>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</si>
  <si>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</si>
  <si>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</si>
  <si>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</si>
  <si>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</si>
  <si>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</si>
  <si>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</si>
  <si>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</si>
  <si>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</si>
  <si>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</si>
  <si>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</si>
  <si>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</si>
  <si>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</si>
  <si>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</si>
  <si>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</si>
  <si>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</si>
  <si>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</si>
  <si>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</si>
  <si>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</si>
  <si>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</si>
  <si>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</si>
  <si>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</si>
  <si>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</si>
  <si>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</si>
  <si>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</si>
  <si>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</si>
  <si>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</si>
  <si>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</si>
  <si>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</si>
  <si>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</si>
  <si>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</si>
  <si>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</si>
  <si>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</si>
  <si>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</si>
  <si>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</si>
  <si>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</si>
  <si>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</si>
  <si>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</si>
  <si>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</si>
  <si>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</si>
  <si>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</si>
  <si>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</si>
  <si>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</si>
  <si>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</si>
  <si>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</si>
  <si>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</si>
  <si>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</si>
  <si>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</si>
  <si>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</si>
  <si>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</si>
  <si>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</si>
  <si>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</si>
  <si>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</si>
  <si>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</si>
  <si>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</si>
  <si>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</si>
  <si>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</si>
  <si>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</si>
  <si>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</si>
  <si>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</si>
  <si>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</si>
  <si>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</si>
  <si>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</si>
  <si>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</si>
  <si>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</si>
  <si>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</si>
  <si>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</si>
  <si>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</si>
  <si>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</si>
  <si>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</si>
  <si>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</si>
  <si>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</si>
  <si>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</si>
  <si>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</si>
  <si>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</si>
  <si>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</si>
  <si>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</si>
  <si>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</si>
  <si>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</si>
  <si>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</si>
  <si>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</si>
  <si>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</si>
  <si>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</si>
  <si>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</si>
  <si>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</si>
  <si>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</si>
  <si>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</si>
  <si>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</si>
  <si>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</si>
  <si>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</si>
  <si>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</si>
  <si>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</si>
  <si>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</si>
  <si>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</si>
  <si>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</si>
  <si>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</si>
  <si>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</si>
  <si>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</si>
  <si>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</si>
  <si>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</si>
  <si>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</si>
  <si>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</si>
  <si>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</si>
  <si>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</si>
  <si>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</si>
  <si>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</si>
  <si>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</si>
  <si>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</si>
  <si>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</si>
  <si>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</si>
  <si>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</si>
  <si>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</si>
  <si>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</si>
  <si>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</si>
  <si>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</si>
  <si>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</si>
  <si>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</si>
  <si>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</si>
  <si>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</si>
  <si>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</si>
  <si>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</si>
  <si>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</si>
  <si>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</si>
  <si>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</si>
  <si>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</si>
  <si>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</si>
  <si>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</si>
  <si>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</si>
  <si>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</si>
  <si>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</si>
  <si>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</si>
  <si>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</si>
  <si>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</si>
  <si>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</si>
  <si>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</si>
  <si>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</si>
  <si>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</si>
  <si>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</si>
  <si>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</si>
  <si>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</si>
  <si>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</si>
  <si>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</si>
  <si>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</si>
  <si>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</si>
  <si>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</si>
  <si>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</si>
  <si>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</si>
  <si>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</si>
  <si>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</si>
  <si>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</si>
  <si>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</si>
  <si>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</si>
  <si>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</si>
  <si>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</si>
  <si>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</si>
  <si>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</si>
  <si>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</si>
  <si>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</si>
  <si>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</si>
  <si>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</si>
  <si>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</si>
  <si>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</si>
  <si>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</si>
  <si>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</si>
  <si>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</si>
  <si>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</si>
  <si>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</si>
  <si>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</si>
  <si>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</si>
  <si>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</si>
  <si>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</si>
  <si>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</si>
  <si>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</si>
  <si>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</si>
  <si>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</si>
  <si>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</si>
  <si>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</si>
  <si>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</si>
  <si>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</si>
  <si>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</si>
  <si>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</si>
  <si>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</si>
  <si>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</si>
  <si>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</si>
  <si>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</si>
  <si>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</si>
  <si>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</si>
  <si>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</si>
  <si>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</si>
  <si>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</si>
  <si>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</si>
  <si>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</si>
  <si>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</si>
  <si>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</si>
  <si>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</si>
  <si>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</si>
  <si>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</si>
  <si>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</si>
  <si>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</si>
  <si>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</si>
  <si>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</si>
  <si>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</si>
  <si>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</si>
  <si>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</si>
  <si>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</si>
  <si>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</si>
  <si>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</si>
  <si>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</si>
  <si>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</si>
  <si>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</si>
  <si>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</si>
  <si>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</si>
  <si>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</si>
  <si>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</si>
  <si>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</si>
  <si>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</si>
  <si>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</si>
  <si>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</si>
  <si>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</si>
  <si>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</si>
  <si>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</si>
  <si>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</si>
  <si>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</si>
  <si>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</si>
  <si>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</si>
  <si>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</si>
  <si>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</si>
  <si>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</si>
  <si>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</si>
  <si>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</si>
  <si>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</si>
  <si>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</si>
  <si>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</si>
  <si>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</si>
  <si>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</si>
  <si>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</si>
  <si>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</si>
  <si>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</si>
  <si>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</si>
  <si>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</si>
  <si>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</si>
  <si>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</si>
  <si>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</si>
  <si>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</si>
  <si>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</si>
  <si>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</si>
  <si>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</si>
  <si>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</si>
  <si>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</si>
  <si>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</si>
  <si>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</si>
  <si>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</si>
  <si>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</si>
  <si>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</si>
  <si>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</si>
  <si>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</si>
  <si>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</si>
  <si>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</si>
  <si>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</si>
  <si>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</si>
  <si>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</si>
  <si>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</si>
  <si>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</si>
  <si>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</si>
  <si>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</si>
  <si>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</si>
  <si>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</si>
  <si>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</si>
  <si>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</si>
  <si>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</si>
  <si>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</si>
  <si>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</si>
  <si>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</si>
  <si>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</si>
  <si>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</si>
  <si>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</si>
  <si>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</si>
  <si>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</si>
  <si>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</si>
  <si>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</si>
  <si>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</si>
  <si>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</si>
  <si>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</si>
  <si>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</si>
  <si>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</si>
  <si>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</si>
  <si>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</si>
  <si>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</si>
  <si>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</si>
  <si>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</si>
  <si>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</si>
  <si>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</si>
  <si>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</si>
  <si>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</si>
  <si>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</si>
  <si>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</si>
  <si>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</si>
  <si>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</si>
  <si>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</si>
  <si>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</si>
  <si>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</si>
  <si>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</si>
  <si>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</si>
  <si>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</si>
  <si>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</si>
  <si>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</si>
  <si>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</si>
  <si>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</si>
  <si>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</si>
  <si>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</si>
  <si>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</si>
  <si>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</si>
  <si>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</si>
  <si>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</si>
  <si>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</si>
  <si>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</si>
  <si>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</si>
  <si>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</si>
  <si>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</si>
  <si>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</si>
  <si>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</si>
  <si>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</si>
  <si>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</si>
  <si>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</si>
  <si>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</si>
  <si>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</si>
  <si>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</si>
  <si>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</si>
  <si>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</si>
  <si>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</si>
  <si>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</si>
  <si>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</si>
  <si>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</si>
  <si>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</si>
  <si>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</si>
  <si>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</si>
  <si>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</si>
  <si>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</si>
  <si>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</si>
  <si>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</si>
  <si>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</si>
  <si>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</si>
  <si>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</si>
  <si>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</si>
  <si>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</si>
  <si>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</si>
  <si>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</si>
  <si>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</si>
  <si>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</si>
  <si>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</si>
  <si>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</si>
  <si>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</si>
  <si>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</si>
  <si>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</si>
  <si>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</si>
  <si>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</si>
  <si>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</si>
  <si>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</si>
  <si>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</si>
  <si>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</si>
  <si>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</si>
  <si>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</si>
  <si>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</si>
  <si>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</si>
  <si>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</si>
  <si>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</si>
  <si>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</si>
  <si>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</si>
  <si>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</si>
  <si>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</si>
  <si>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</si>
  <si>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</si>
  <si>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</si>
  <si>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</si>
  <si>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</si>
  <si>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</si>
  <si>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</si>
  <si>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</si>
  <si>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</si>
  <si>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</si>
  <si>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</si>
  <si>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</si>
  <si>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</si>
  <si>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</si>
  <si>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</si>
  <si>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</si>
  <si>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</si>
  <si>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</si>
  <si>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</si>
  <si>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</si>
  <si>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</si>
  <si>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</si>
  <si>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</si>
  <si>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</si>
  <si>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</si>
  <si>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</si>
  <si>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</si>
  <si>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</si>
  <si>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</si>
  <si>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</si>
  <si>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</si>
  <si>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</si>
  <si>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</si>
  <si>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</si>
  <si>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</si>
  <si>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</si>
  <si>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</si>
  <si>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</si>
  <si>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</si>
  <si>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</si>
  <si>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</si>
  <si>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</si>
  <si>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</si>
  <si>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</si>
  <si>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</si>
  <si>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</si>
  <si>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</si>
  <si>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</si>
  <si>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</si>
  <si>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</si>
  <si>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</si>
  <si>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</si>
  <si>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</si>
  <si>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</si>
  <si>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</si>
  <si>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</si>
  <si>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</si>
  <si>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</si>
  <si>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</si>
  <si>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</si>
  <si>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</si>
  <si>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</si>
  <si>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</si>
  <si>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</si>
  <si>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</si>
  <si>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</si>
  <si>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</si>
  <si>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</si>
  <si>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</si>
  <si>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</si>
  <si>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</si>
  <si>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</si>
  <si>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</si>
  <si>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</si>
  <si>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</si>
  <si>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</si>
  <si>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</si>
  <si>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</si>
  <si>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</si>
  <si>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</si>
  <si>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</si>
  <si>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</si>
  <si>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</si>
  <si>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</si>
  <si>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</si>
  <si>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</si>
  <si>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</si>
  <si>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</si>
  <si>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</si>
  <si>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</si>
  <si>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</si>
  <si>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</si>
  <si>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</si>
  <si>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</si>
  <si>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</si>
  <si>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</si>
  <si>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</si>
  <si>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</si>
  <si>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</si>
  <si>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</si>
  <si>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</si>
  <si>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</si>
  <si>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</si>
  <si>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</si>
  <si>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</si>
  <si>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</si>
  <si>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</si>
  <si>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</si>
  <si>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</si>
  <si>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</si>
  <si>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</si>
  <si>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</si>
  <si>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</si>
  <si>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</si>
  <si>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</si>
  <si>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</si>
  <si>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</si>
  <si>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</si>
  <si>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</si>
  <si>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</si>
  <si>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</si>
  <si>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</si>
  <si>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</si>
  <si>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</si>
  <si>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</si>
  <si>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</si>
  <si>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</si>
  <si>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</si>
  <si>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</si>
  <si>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</si>
  <si>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</si>
  <si>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</si>
  <si>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</si>
  <si>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</si>
  <si>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</si>
  <si>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</si>
  <si>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</si>
  <si>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</si>
  <si>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</si>
  <si>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</si>
  <si>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</si>
  <si>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</si>
  <si>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</si>
  <si>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</si>
  <si>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</si>
  <si>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</si>
  <si>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</si>
  <si>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</si>
  <si>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</si>
  <si>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</si>
  <si>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</si>
  <si>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</si>
  <si>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</si>
  <si>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</si>
  <si>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</si>
  <si>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</si>
  <si>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</si>
  <si>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</si>
  <si>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</si>
  <si>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</si>
  <si>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</si>
  <si>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</si>
  <si>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</si>
  <si>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</si>
  <si>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</si>
  <si>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</si>
  <si>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</si>
  <si>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</si>
  <si>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</si>
  <si>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</si>
  <si>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</si>
  <si>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</si>
  <si>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</si>
  <si>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</si>
  <si>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</si>
  <si>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</si>
  <si>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</si>
  <si>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</si>
  <si>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</si>
  <si>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</si>
  <si>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</si>
  <si>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</si>
  <si>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</si>
  <si>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</si>
  <si>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</si>
  <si>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</si>
  <si>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</si>
  <si>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</si>
  <si>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</si>
  <si>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</si>
  <si>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</si>
  <si>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</si>
  <si>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</si>
  <si>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</si>
  <si>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</si>
  <si>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</si>
  <si>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</si>
  <si>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</si>
  <si>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</si>
  <si>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</si>
  <si>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</si>
  <si>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</si>
  <si>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</si>
  <si>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</si>
  <si>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</si>
  <si>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</si>
  <si>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</si>
  <si>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</si>
  <si>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</si>
  <si>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</si>
  <si>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</si>
  <si>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</si>
  <si>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</si>
  <si>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</si>
  <si>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</si>
  <si>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</si>
  <si>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</si>
  <si>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</si>
  <si>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</si>
  <si>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</si>
  <si>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</si>
  <si>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</si>
  <si>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</si>
  <si>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</si>
  <si>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</si>
  <si>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</si>
  <si>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</si>
  <si>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</si>
  <si>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</si>
  <si>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</si>
  <si>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</si>
  <si>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</si>
  <si>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</si>
  <si>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</si>
  <si>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</si>
  <si>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</si>
  <si>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</si>
  <si>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</si>
  <si>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</si>
  <si>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</si>
  <si>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</si>
  <si>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</si>
  <si>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</si>
  <si>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</si>
  <si>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</si>
  <si>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</si>
  <si>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</si>
  <si>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</si>
  <si>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</si>
  <si>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</si>
  <si>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</si>
  <si>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</si>
  <si>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</si>
  <si>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</si>
  <si>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</si>
  <si>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</si>
  <si>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</si>
  <si>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</si>
  <si>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</si>
  <si>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</si>
  <si>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</si>
  <si>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</si>
  <si>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</si>
  <si>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</si>
  <si>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</si>
  <si>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</si>
  <si>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</si>
  <si>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</si>
  <si>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</si>
  <si>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</si>
  <si>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</si>
  <si>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</si>
  <si>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</si>
  <si>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</si>
  <si>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</si>
  <si>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</si>
  <si>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</si>
  <si>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</si>
  <si>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</si>
  <si>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</si>
  <si>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</si>
  <si>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</si>
  <si>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</si>
  <si>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</si>
  <si>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</si>
  <si>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</si>
  <si>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</si>
  <si>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</si>
  <si>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</si>
  <si>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</si>
  <si>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</si>
  <si>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</si>
  <si>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</si>
  <si>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</si>
  <si>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</si>
  <si>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</si>
  <si>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</si>
  <si>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</si>
  <si>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</si>
  <si>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</si>
  <si>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</si>
  <si>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</si>
  <si>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</si>
  <si>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</si>
  <si>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</si>
  <si>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</si>
  <si>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</si>
  <si>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</si>
  <si>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</si>
  <si>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</si>
  <si>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</si>
  <si>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</si>
  <si>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</si>
  <si>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</si>
  <si>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</si>
  <si>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</si>
  <si>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</si>
  <si>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</si>
  <si>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</si>
  <si>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</si>
  <si>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</si>
  <si>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</si>
  <si>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</si>
  <si>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</si>
  <si>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</si>
  <si>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</si>
  <si>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</si>
  <si>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</si>
  <si>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</si>
  <si>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</si>
  <si>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</si>
  <si>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</si>
  <si>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</si>
  <si>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</si>
  <si>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</si>
  <si>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</si>
  <si>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</si>
  <si>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</si>
  <si>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</si>
  <si>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</si>
  <si>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</si>
  <si>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</si>
  <si>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</si>
  <si>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</si>
  <si>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</si>
  <si>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</si>
  <si>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</si>
  <si>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</si>
  <si>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</si>
  <si>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</si>
  <si>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</si>
  <si>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</si>
  <si>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</si>
  <si>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</si>
  <si>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</si>
  <si>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</si>
  <si>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</si>
  <si>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</si>
  <si>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</si>
  <si>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</si>
  <si>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</si>
  <si>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</si>
  <si>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</si>
  <si>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</si>
  <si>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</si>
  <si>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</si>
  <si>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</si>
  <si>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</si>
  <si>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</si>
  <si>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</si>
  <si>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</si>
  <si>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</si>
  <si>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</si>
  <si>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</si>
  <si>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</si>
  <si>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</si>
  <si>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</si>
  <si>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</si>
  <si>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</si>
  <si>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</si>
  <si>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</si>
  <si>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</si>
  <si>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</si>
  <si>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</si>
  <si>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</si>
  <si>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</si>
  <si>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</si>
  <si>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</si>
  <si>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</si>
  <si>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</si>
  <si>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</si>
  <si>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</si>
  <si>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</si>
  <si>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</si>
  <si>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</si>
  <si>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</si>
  <si>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</si>
  <si>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</si>
  <si>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</si>
  <si>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</si>
  <si>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</si>
  <si>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</si>
  <si>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</si>
  <si>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</si>
  <si>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</si>
  <si>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</si>
  <si>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</si>
  <si>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</si>
  <si>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</si>
  <si>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</si>
  <si>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</si>
  <si>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</si>
  <si>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</si>
  <si>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</si>
  <si>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</si>
  <si>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</si>
  <si>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</si>
  <si>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</si>
  <si>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</si>
  <si>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</si>
  <si>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</si>
  <si>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</si>
  <si>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</si>
  <si>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</si>
  <si>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</si>
  <si>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</si>
  <si>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</si>
  <si>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</si>
  <si>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</si>
  <si>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</si>
  <si>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</si>
  <si>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</si>
  <si>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</si>
  <si>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</si>
  <si>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</si>
  <si>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</si>
  <si>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</si>
  <si>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</si>
  <si>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</si>
  <si>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</si>
  <si>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</si>
  <si>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</si>
  <si>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</si>
  <si>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</si>
  <si>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</si>
  <si>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</si>
  <si>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</si>
  <si>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</si>
  <si>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</si>
  <si>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</si>
  <si>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</si>
  <si>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</si>
  <si>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</si>
  <si>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</si>
  <si>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</si>
  <si>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</si>
  <si>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</si>
  <si>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</si>
  <si>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</si>
  <si>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</si>
  <si>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</si>
  <si>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</si>
  <si>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</si>
  <si>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</si>
  <si>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</si>
  <si>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</si>
  <si>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</si>
  <si>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</si>
  <si>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</si>
  <si>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</si>
  <si>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</si>
  <si>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</si>
  <si>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</si>
  <si>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</si>
  <si>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</si>
  <si>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</si>
  <si>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</si>
  <si>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</si>
  <si>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</si>
  <si>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</si>
  <si>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</si>
  <si>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</si>
  <si>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</si>
  <si>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</si>
  <si>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</si>
  <si>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</si>
  <si>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</si>
  <si>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</si>
  <si>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</si>
  <si>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</si>
  <si>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</si>
  <si>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</si>
  <si>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</si>
  <si>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</si>
  <si>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</si>
  <si>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</si>
  <si>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</si>
  <si>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</si>
  <si>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</si>
  <si>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</si>
  <si>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</si>
  <si>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</si>
  <si>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</si>
  <si>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</si>
  <si>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</si>
  <si>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</si>
  <si>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</si>
  <si>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</si>
  <si>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</si>
  <si>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</si>
  <si>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</si>
  <si>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</si>
  <si>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</si>
  <si>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</si>
  <si>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</si>
  <si>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</si>
  <si>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</si>
  <si>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</si>
  <si>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</si>
  <si>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</si>
  <si>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</si>
  <si>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</si>
  <si>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</si>
  <si>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</si>
  <si>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</si>
  <si>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</si>
  <si>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</si>
  <si>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</si>
  <si>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</si>
  <si>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</si>
  <si>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</si>
  <si>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</si>
  <si>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</si>
  <si>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</si>
  <si>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</si>
  <si>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</si>
  <si>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</si>
  <si>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</si>
  <si>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</si>
  <si>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</si>
  <si>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</si>
  <si>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</si>
  <si>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</si>
  <si>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</si>
  <si>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</si>
  <si>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</si>
  <si>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</si>
  <si>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</si>
  <si>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</si>
  <si>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</si>
  <si>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</si>
  <si>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</si>
  <si>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</si>
  <si>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</si>
  <si>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</si>
  <si>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</si>
  <si>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</si>
  <si>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</si>
  <si>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</si>
  <si>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</si>
  <si>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</si>
  <si>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</si>
  <si>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</si>
  <si>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</si>
  <si>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</si>
  <si>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</si>
  <si>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</si>
  <si>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</si>
  <si>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</si>
  <si>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</si>
  <si>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</si>
  <si>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</si>
  <si>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</si>
  <si>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</si>
  <si>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</si>
  <si>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</si>
  <si>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</si>
  <si>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</si>
  <si>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</si>
  <si>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</si>
  <si>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</si>
  <si>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</si>
  <si>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</si>
  <si>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</si>
  <si>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</si>
  <si>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</si>
  <si>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</si>
  <si>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</si>
  <si>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</si>
  <si>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</si>
  <si>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</si>
  <si>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</si>
  <si>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</si>
  <si>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</si>
  <si>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</si>
  <si>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</si>
  <si>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</si>
  <si>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</si>
  <si>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</si>
  <si>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</si>
  <si>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</si>
  <si>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</si>
  <si>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</si>
  <si>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</si>
  <si>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</si>
  <si>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</si>
  <si>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</si>
  <si>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</si>
  <si>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</si>
  <si>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</si>
  <si>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</si>
  <si>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</si>
  <si>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</si>
  <si>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</si>
  <si>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</si>
  <si>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</si>
  <si>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</si>
  <si>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</si>
  <si>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</si>
  <si>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</si>
  <si>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</si>
  <si>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</si>
  <si>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</si>
  <si>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</si>
  <si>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</si>
  <si>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</si>
  <si>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</si>
  <si>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</si>
  <si>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</si>
  <si>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</si>
  <si>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</si>
  <si>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</si>
  <si>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</si>
  <si>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</si>
  <si>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</si>
  <si>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</si>
  <si>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</si>
  <si>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</si>
  <si>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</si>
  <si>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</si>
  <si>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</si>
  <si>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</si>
  <si>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</si>
  <si>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</si>
  <si>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</si>
  <si>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</si>
  <si>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</si>
  <si>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</si>
  <si>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</si>
  <si>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</si>
  <si>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</si>
  <si>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</si>
  <si>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</si>
  <si>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</si>
  <si>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</si>
  <si>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</si>
  <si>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</si>
  <si>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</si>
  <si>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</si>
  <si>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</si>
  <si>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</si>
  <si>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</si>
  <si>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</si>
  <si>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</si>
  <si>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</si>
  <si>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</si>
  <si>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</si>
  <si>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</si>
  <si>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</si>
  <si>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</si>
  <si>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</si>
  <si>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</si>
  <si>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</si>
  <si>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</si>
  <si>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</si>
  <si>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</si>
  <si>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</si>
  <si>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</si>
  <si>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</si>
  <si>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</si>
  <si>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</si>
  <si>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</si>
  <si>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</si>
  <si>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</si>
  <si>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</si>
  <si>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</si>
  <si>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</si>
  <si>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</si>
  <si>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</si>
  <si>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</si>
  <si>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</si>
  <si>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</si>
  <si>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</si>
  <si>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</si>
  <si>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</si>
  <si>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</si>
  <si>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</si>
  <si>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</si>
  <si>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</si>
  <si>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</si>
  <si>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</si>
  <si>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</si>
  <si>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</si>
  <si>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</si>
  <si>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</si>
  <si>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</si>
  <si>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</si>
  <si>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</si>
  <si>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</si>
  <si>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</si>
  <si>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</si>
  <si>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</si>
  <si>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</si>
  <si>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</si>
  <si>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</si>
  <si>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</si>
  <si>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</si>
  <si>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</si>
  <si>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</si>
  <si>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</si>
  <si>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</si>
  <si>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</si>
  <si>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</si>
  <si>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</si>
  <si>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</si>
  <si>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</si>
  <si>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</si>
  <si>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</si>
  <si>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</si>
  <si>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</si>
  <si>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</si>
  <si>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</si>
  <si>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</si>
  <si>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</si>
  <si>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</si>
  <si>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</si>
  <si>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</si>
  <si>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</si>
  <si>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</si>
  <si>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</si>
  <si>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</si>
  <si>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</si>
  <si>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</si>
  <si>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</si>
  <si>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</si>
  <si>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</si>
  <si>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</si>
  <si>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</si>
  <si>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</si>
  <si>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</si>
  <si>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</si>
  <si>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</si>
  <si>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</si>
  <si>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</si>
  <si>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</si>
  <si>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</si>
  <si>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</si>
  <si>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</si>
  <si>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</si>
  <si>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</si>
  <si>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</si>
  <si>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</si>
  <si>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</si>
  <si>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</si>
  <si>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</si>
  <si>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</si>
  <si>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</si>
  <si>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</si>
  <si>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</si>
  <si>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</si>
  <si>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</si>
  <si>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</si>
  <si>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</si>
  <si>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</si>
  <si>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</si>
  <si>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</si>
  <si>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</si>
  <si>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</si>
  <si>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</si>
  <si>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</si>
  <si>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</si>
  <si>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</si>
  <si>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</si>
  <si>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</si>
  <si>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</si>
  <si>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</si>
  <si>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</si>
  <si>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</si>
  <si>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</si>
  <si>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</si>
  <si>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</si>
  <si>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</si>
  <si>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</si>
  <si>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</si>
  <si>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</si>
  <si>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</si>
  <si>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</si>
  <si>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</si>
  <si>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</si>
  <si>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</si>
  <si>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</si>
  <si>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</si>
  <si>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</si>
  <si>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</si>
  <si>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</si>
  <si>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</si>
  <si>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</si>
  <si>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</si>
  <si>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</si>
  <si>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</si>
  <si>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</si>
  <si>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</si>
  <si>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</si>
  <si>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</si>
  <si>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</si>
  <si>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</si>
  <si>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</si>
  <si>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</si>
  <si>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</si>
  <si>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</si>
  <si>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</si>
  <si>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</si>
  <si>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</si>
  <si>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</si>
  <si>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</si>
  <si>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</si>
  <si>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</si>
  <si>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</si>
  <si>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</si>
  <si>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</si>
  <si>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</si>
  <si>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</si>
  <si>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</si>
  <si>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</si>
  <si>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</si>
  <si>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</si>
  <si>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</si>
  <si>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</si>
  <si>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</si>
  <si>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</si>
  <si>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</si>
  <si>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</si>
  <si>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</si>
  <si>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</si>
  <si>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</si>
  <si>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</si>
  <si>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</si>
  <si>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</si>
  <si>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</si>
  <si>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</si>
  <si>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</si>
  <si>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</si>
  <si>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</si>
  <si>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</si>
  <si>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</si>
  <si>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</si>
  <si>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</si>
  <si>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</si>
  <si>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</si>
  <si>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</si>
  <si>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</si>
  <si>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</si>
  <si>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</si>
  <si>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</si>
  <si>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</si>
  <si>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</si>
  <si>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</si>
  <si>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</si>
  <si>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</si>
  <si>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</si>
  <si>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</si>
  <si>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</si>
  <si>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</si>
  <si>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</si>
  <si>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</si>
  <si>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</si>
  <si>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</si>
  <si>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</si>
  <si>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</si>
  <si>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</si>
  <si>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</si>
  <si>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</si>
  <si>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</si>
  <si>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</si>
  <si>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</si>
  <si>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</si>
  <si>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</si>
  <si>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</si>
  <si>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</si>
  <si>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</si>
  <si>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</si>
  <si>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</si>
  <si>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</si>
  <si>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</si>
  <si>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</si>
  <si>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</si>
  <si>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</si>
  <si>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</si>
  <si>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</si>
  <si>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</si>
  <si>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</si>
  <si>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</si>
  <si>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</si>
  <si>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</si>
  <si>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</si>
  <si>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</si>
  <si>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</si>
  <si>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</si>
  <si>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</si>
  <si>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</si>
  <si>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</si>
  <si>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</si>
  <si>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</si>
  <si>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</si>
  <si>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</si>
  <si>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</si>
  <si>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</si>
  <si>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</si>
  <si>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</si>
  <si>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</si>
  <si>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</si>
  <si>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</si>
  <si>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</si>
  <si>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</si>
  <si>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</si>
  <si>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</si>
  <si>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</si>
  <si>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</si>
  <si>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</si>
  <si>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</si>
  <si>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</si>
  <si>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</si>
  <si>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</si>
  <si>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</si>
  <si>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</si>
  <si>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</si>
  <si>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</si>
  <si>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</si>
  <si>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</si>
  <si>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</si>
  <si>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</si>
  <si>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</si>
  <si>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</si>
  <si>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</si>
  <si>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</si>
  <si>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</si>
  <si>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</si>
  <si>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</si>
  <si>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</si>
  <si>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</si>
  <si>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</si>
  <si>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</si>
  <si>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</si>
  <si>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</si>
  <si>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</si>
  <si>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</si>
  <si>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</si>
  <si>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</si>
  <si>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</si>
  <si>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</si>
  <si>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</si>
  <si>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</si>
  <si>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</si>
  <si>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</si>
  <si>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</si>
  <si>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</si>
  <si>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</si>
  <si>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</si>
  <si>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</si>
  <si>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</si>
  <si>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</si>
  <si>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</si>
  <si>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</si>
  <si>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</si>
  <si>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</si>
  <si>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</si>
  <si>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</si>
  <si>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</si>
  <si>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</si>
  <si>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</si>
  <si>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</si>
  <si>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</si>
  <si>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</si>
  <si>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</si>
  <si>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</si>
  <si>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</si>
  <si>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</si>
  <si>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</si>
  <si>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</si>
  <si>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</si>
  <si>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</si>
  <si>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</si>
  <si>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</si>
  <si>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</si>
  <si>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</si>
  <si>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</si>
  <si>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</si>
  <si>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</si>
  <si>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</si>
  <si>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</si>
  <si>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</si>
  <si>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</si>
  <si>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</si>
  <si>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</si>
  <si>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</si>
  <si>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</si>
  <si>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</si>
  <si>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</si>
  <si>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</si>
  <si>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</si>
  <si>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</si>
  <si>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</si>
  <si>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</si>
  <si>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</si>
  <si>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</si>
  <si>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</si>
  <si>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</si>
  <si>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</si>
  <si>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</si>
  <si>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</si>
  <si>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</si>
  <si>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</si>
  <si>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</si>
  <si>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</si>
  <si>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</si>
  <si>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</si>
  <si>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</si>
  <si>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</si>
  <si>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</si>
  <si>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</si>
  <si>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</si>
  <si>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</si>
  <si>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</si>
  <si>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</si>
  <si>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</si>
  <si>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</si>
  <si>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</si>
  <si>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</si>
  <si>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</si>
  <si>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</si>
  <si>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</si>
  <si>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</si>
  <si>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</si>
  <si>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</si>
  <si>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</si>
  <si>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</si>
  <si>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</si>
  <si>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</si>
  <si>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</si>
  <si>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</si>
  <si>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</si>
  <si>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</si>
  <si>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</si>
  <si>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</si>
  <si>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</si>
  <si>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</si>
  <si>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</si>
  <si>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</si>
  <si>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</si>
  <si>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</si>
  <si>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</si>
  <si>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</si>
  <si>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</si>
  <si>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</si>
  <si>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</si>
  <si>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</si>
  <si>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</si>
  <si>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</si>
  <si>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</si>
  <si>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</si>
  <si>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</si>
  <si>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</si>
  <si>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</si>
  <si>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</si>
  <si>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</si>
  <si>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</si>
  <si>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</si>
  <si>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</si>
  <si>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</si>
  <si>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</si>
  <si>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</si>
  <si>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</si>
  <si>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</si>
  <si>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</si>
  <si>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</si>
  <si>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</si>
  <si>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</si>
  <si>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</si>
  <si>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</si>
  <si>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</si>
  <si>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</si>
  <si>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</si>
  <si>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</si>
  <si>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</si>
  <si>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</si>
  <si>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</si>
  <si>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</si>
  <si>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</si>
  <si>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</si>
  <si>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</si>
  <si>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</si>
  <si>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</si>
  <si>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</si>
  <si>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</si>
  <si>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</si>
  <si>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</si>
  <si>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</si>
  <si>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</si>
  <si>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</si>
  <si>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</si>
  <si>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</si>
  <si>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</si>
  <si>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</si>
  <si>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</si>
  <si>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</si>
  <si>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</si>
  <si>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</si>
  <si>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</si>
  <si>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</si>
  <si>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</si>
  <si>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</si>
  <si>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</si>
  <si>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</si>
  <si>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</si>
  <si>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</si>
  <si>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</si>
  <si>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</si>
  <si>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</si>
  <si>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</si>
  <si>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</si>
  <si>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</si>
  <si>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</si>
  <si>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</si>
  <si>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</si>
  <si>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</si>
  <si>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</si>
  <si>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</si>
  <si>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</si>
  <si>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</si>
  <si>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</si>
  <si>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</si>
  <si>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</si>
  <si>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</si>
  <si>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</si>
  <si>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</si>
  <si>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</si>
  <si>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</si>
  <si>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</si>
  <si>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</si>
  <si>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</si>
  <si>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</si>
  <si>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</si>
  <si>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</si>
  <si>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</si>
  <si>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</si>
  <si>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</si>
  <si>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</si>
  <si>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</si>
  <si>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</si>
  <si>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</si>
  <si>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</si>
  <si>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</si>
  <si>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</si>
  <si>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</si>
  <si>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</si>
  <si>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</si>
  <si>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</si>
  <si>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</si>
  <si>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</si>
  <si>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</si>
  <si>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</si>
  <si>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</si>
  <si>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</si>
  <si>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</si>
  <si>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</si>
  <si>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</si>
  <si>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</si>
  <si>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</si>
  <si>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</si>
  <si>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</si>
  <si>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</si>
  <si>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</si>
  <si>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</si>
  <si>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</si>
  <si>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</si>
  <si>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</si>
  <si>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</si>
  <si>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</si>
  <si>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</si>
  <si>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</si>
  <si>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</si>
  <si>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</si>
  <si>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</si>
  <si>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</si>
  <si>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</si>
  <si>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</si>
  <si>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</si>
  <si>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</si>
  <si>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</si>
  <si>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</si>
  <si>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</si>
  <si>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</si>
  <si>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</si>
  <si>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</si>
  <si>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</si>
  <si>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</si>
  <si>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</si>
  <si>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</si>
  <si>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</si>
  <si>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</si>
  <si>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</si>
  <si>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</si>
  <si>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</si>
  <si>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</si>
  <si>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</si>
  <si>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</si>
  <si>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</si>
  <si>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</si>
  <si>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</si>
  <si>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</si>
  <si>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</si>
  <si>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</si>
  <si>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</si>
  <si>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</si>
  <si>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</si>
  <si>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</si>
  <si>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</si>
  <si>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</si>
  <si>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</si>
  <si>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</si>
  <si>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</si>
  <si>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</si>
  <si>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</si>
  <si>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</si>
  <si>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</si>
  <si>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</si>
  <si>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</si>
  <si>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</si>
  <si>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</si>
  <si>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</si>
  <si>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</si>
  <si>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</si>
  <si>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</si>
  <si>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</si>
  <si>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</si>
  <si>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</si>
  <si>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</si>
  <si>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</si>
  <si>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</si>
  <si>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</si>
  <si>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</si>
  <si>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</si>
  <si>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</si>
  <si>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</si>
  <si>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</si>
  <si>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</si>
  <si>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</si>
  <si>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</si>
  <si>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</si>
  <si>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</si>
  <si>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</si>
  <si>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</si>
  <si>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</si>
  <si>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</si>
  <si>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</si>
  <si>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</si>
  <si>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</si>
  <si>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</si>
  <si>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</si>
  <si>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</si>
  <si>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</si>
  <si>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</si>
  <si>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</si>
  <si>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</si>
  <si>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</si>
  <si>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</si>
  <si>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</si>
  <si>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</si>
  <si>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</si>
  <si>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</si>
  <si>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</si>
  <si>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</si>
  <si>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</si>
  <si>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</si>
  <si>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</si>
  <si>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</si>
  <si>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</si>
  <si>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</si>
  <si>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</si>
  <si>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</si>
  <si>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</si>
  <si>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</si>
  <si>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</si>
  <si>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</si>
  <si>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</si>
  <si>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</si>
  <si>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</si>
  <si>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</si>
  <si>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</si>
  <si>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</si>
  <si>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</si>
  <si>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</si>
  <si>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</si>
  <si>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</si>
  <si>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</si>
  <si>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</si>
  <si>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</si>
  <si>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</si>
  <si>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</si>
  <si>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</si>
  <si>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</si>
  <si>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</si>
  <si>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</si>
  <si>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</si>
  <si>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</si>
  <si>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</si>
  <si>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</si>
  <si>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</si>
  <si>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</si>
  <si>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</si>
  <si>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</si>
  <si>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</si>
  <si>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</si>
  <si>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</si>
  <si>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</si>
  <si>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</si>
  <si>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</si>
  <si>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</si>
  <si>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</si>
  <si>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</si>
  <si>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</si>
  <si>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</si>
  <si>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</si>
  <si>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</si>
  <si>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</si>
  <si>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</si>
  <si>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</si>
  <si>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</si>
  <si>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</si>
  <si>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</si>
  <si>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</si>
  <si>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</si>
  <si>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</si>
  <si>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</si>
  <si>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</si>
  <si>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</si>
  <si>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</si>
  <si>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</si>
  <si>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</si>
  <si>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</si>
  <si>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</si>
  <si>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</si>
  <si>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</si>
  <si>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</si>
  <si>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</si>
  <si>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</si>
  <si>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</si>
  <si>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</si>
  <si>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</si>
  <si>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</si>
  <si>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</si>
  <si>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</si>
  <si>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</si>
  <si>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</si>
  <si>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</si>
  <si>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</si>
  <si>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</si>
  <si>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</si>
  <si>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</si>
  <si>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</si>
  <si>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</si>
  <si>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</si>
  <si>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</si>
  <si>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</si>
  <si>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</si>
  <si>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</si>
  <si>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</si>
  <si>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</si>
  <si>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</si>
  <si>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</si>
  <si>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</si>
  <si>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</si>
  <si>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</si>
  <si>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</si>
  <si>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</si>
  <si>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</si>
  <si>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</si>
  <si>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</si>
  <si>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</si>
  <si>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</si>
  <si>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</si>
  <si>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</si>
  <si>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</si>
  <si>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</si>
  <si>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</si>
  <si>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</si>
  <si>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</si>
  <si>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</si>
  <si>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</si>
  <si>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</si>
  <si>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</si>
  <si>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</si>
  <si>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</si>
  <si>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</si>
  <si>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</si>
  <si>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</si>
  <si>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</si>
  <si>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</si>
  <si>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</si>
  <si>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</si>
  <si>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</si>
  <si>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</si>
  <si>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</si>
  <si>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</si>
  <si>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</si>
  <si>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</si>
  <si>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</si>
  <si>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</si>
  <si>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</si>
  <si>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</si>
  <si>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</si>
  <si>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</si>
  <si>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</si>
  <si>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</si>
  <si>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</si>
  <si>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</si>
  <si>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</si>
  <si>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</si>
  <si>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</si>
  <si>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</si>
  <si>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</si>
  <si>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</si>
  <si>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</si>
  <si>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</si>
  <si>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</si>
  <si>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</si>
  <si>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</si>
  <si>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</si>
  <si>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</si>
  <si>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</si>
  <si>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</si>
  <si>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</si>
  <si>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</si>
  <si>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</si>
  <si>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</si>
  <si>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</si>
  <si>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</si>
  <si>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</si>
  <si>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</si>
  <si>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</si>
  <si>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</si>
  <si>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</si>
  <si>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</si>
  <si>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</si>
  <si>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</si>
  <si>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</si>
  <si>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</si>
  <si>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</si>
  <si>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</si>
  <si>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</si>
  <si>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</si>
  <si>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</si>
  <si>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</si>
  <si>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</si>
  <si>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</si>
  <si>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</si>
  <si>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</si>
  <si>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</si>
  <si>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</si>
  <si>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</si>
  <si>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</si>
  <si>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</si>
  <si>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</si>
  <si>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</si>
  <si>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</si>
  <si>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</si>
  <si>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</si>
  <si>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</si>
  <si>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</si>
  <si>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</si>
  <si>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</si>
  <si>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</si>
  <si>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</si>
  <si>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</si>
  <si>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</si>
  <si>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</si>
  <si>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</si>
  <si>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</si>
  <si>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</si>
  <si>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</si>
  <si>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</si>
  <si>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</si>
  <si>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</si>
  <si>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</si>
  <si>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</si>
  <si>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</si>
  <si>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</si>
  <si>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</si>
  <si>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</si>
  <si>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</si>
  <si>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</si>
  <si>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</si>
  <si>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</si>
  <si>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</si>
  <si>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</si>
  <si>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</si>
  <si>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</si>
  <si>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</si>
  <si>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</si>
  <si>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</si>
  <si>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</si>
  <si>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</si>
  <si>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</si>
  <si>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</si>
  <si>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</si>
  <si>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</si>
  <si>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</si>
  <si>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</si>
  <si>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</si>
  <si>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</si>
  <si>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</si>
  <si>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</si>
  <si>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</si>
  <si>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</si>
  <si>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</si>
  <si>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</si>
  <si>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</si>
  <si>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</si>
  <si>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</si>
  <si>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</si>
  <si>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</si>
  <si>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</si>
  <si>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</si>
  <si>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</si>
  <si>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</si>
  <si>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</si>
  <si>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</si>
  <si>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</si>
  <si>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</si>
  <si>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</si>
  <si>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</si>
  <si>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</si>
  <si>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</si>
  <si>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</si>
  <si>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</si>
  <si>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</si>
  <si>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</si>
  <si>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</si>
  <si>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</si>
  <si>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</si>
  <si>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</si>
  <si>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</si>
  <si>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</si>
  <si>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</si>
  <si>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</si>
  <si>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</si>
  <si>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</si>
  <si>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</si>
  <si>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</si>
  <si>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</si>
  <si>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</si>
  <si>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</si>
  <si>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</si>
  <si>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</si>
  <si>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</si>
  <si>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</si>
  <si>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</si>
  <si>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</si>
  <si>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</si>
  <si>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</si>
  <si>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</si>
  <si>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</si>
  <si>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</si>
  <si>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</si>
  <si>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</si>
  <si>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</si>
  <si>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</si>
  <si>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</si>
  <si>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</si>
  <si>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</si>
  <si>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</si>
  <si>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</si>
  <si>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</si>
  <si>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</si>
  <si>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</si>
  <si>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</si>
  <si>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</si>
  <si>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</si>
  <si>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</si>
  <si>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</si>
  <si>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</si>
  <si>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</si>
  <si>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</si>
  <si>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</si>
  <si>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</si>
  <si>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</si>
  <si>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</si>
  <si>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</si>
  <si>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</si>
  <si>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</si>
  <si>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</si>
  <si>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</si>
  <si>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</si>
  <si>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</si>
  <si>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</si>
  <si>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</si>
  <si>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</si>
  <si>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</si>
  <si>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</si>
  <si>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</si>
  <si>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</si>
  <si>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</si>
  <si>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</si>
  <si>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</si>
  <si>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</si>
  <si>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</si>
  <si>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</si>
  <si>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</si>
  <si>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</si>
  <si>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</si>
  <si>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</si>
  <si>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</si>
  <si>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</si>
  <si>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</si>
  <si>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</si>
  <si>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</si>
  <si>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</si>
  <si>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</si>
  <si>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</si>
  <si>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</si>
  <si>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</si>
  <si>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</si>
  <si>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</si>
  <si>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</si>
  <si>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</si>
  <si>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</si>
  <si>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</si>
  <si>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</si>
  <si>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</si>
  <si>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</si>
  <si>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</si>
  <si>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</si>
  <si>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</si>
  <si>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</si>
  <si>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</si>
  <si>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</si>
  <si>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</si>
  <si>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</si>
  <si>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</si>
  <si>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</si>
  <si>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</si>
  <si>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</si>
  <si>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</si>
  <si>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</si>
  <si>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</si>
  <si>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</si>
  <si>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</si>
  <si>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</si>
  <si>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</si>
  <si>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</si>
  <si>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</si>
  <si>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</si>
  <si>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</si>
  <si>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</si>
  <si>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</si>
  <si>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</si>
  <si>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</si>
  <si>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</si>
  <si>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</si>
  <si>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</si>
  <si>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</si>
  <si>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</si>
  <si>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</si>
  <si>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</si>
  <si>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</si>
  <si>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</si>
  <si>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</si>
  <si>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</si>
  <si>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</si>
  <si>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</si>
  <si>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</si>
  <si>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</si>
  <si>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</si>
  <si>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</si>
  <si>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</si>
  <si>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</si>
  <si>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</si>
  <si>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</si>
  <si>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</si>
  <si>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</si>
  <si>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</si>
  <si>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</si>
  <si>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</si>
  <si>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</si>
  <si>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</si>
  <si>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</si>
  <si>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</si>
  <si>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</si>
  <si>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</si>
  <si>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</si>
  <si>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</si>
  <si>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</si>
  <si>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</si>
  <si>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</si>
  <si>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</si>
  <si>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</si>
  <si>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</si>
  <si>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</si>
  <si>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</si>
  <si>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</si>
  <si>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</si>
  <si>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</si>
  <si>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</si>
  <si>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</si>
  <si>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</si>
  <si>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</si>
  <si>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</si>
  <si>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</si>
  <si>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</si>
  <si>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</si>
  <si>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</si>
  <si>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</si>
  <si>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</si>
  <si>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</si>
  <si>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</si>
  <si>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</si>
  <si>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</si>
  <si>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</si>
  <si>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</si>
  <si>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</si>
  <si>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</si>
  <si>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</si>
  <si>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</si>
  <si>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</si>
  <si>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</si>
  <si>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</si>
  <si>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</si>
  <si>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</si>
  <si>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</si>
  <si>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</si>
  <si>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</si>
  <si>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</si>
  <si>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</si>
  <si>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</si>
  <si>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</si>
  <si>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</si>
  <si>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</si>
  <si>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</si>
  <si>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</si>
  <si>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</si>
  <si>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</si>
  <si>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</si>
  <si>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</si>
  <si>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</si>
  <si>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</si>
  <si>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</si>
  <si>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</si>
  <si>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</si>
  <si>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</si>
  <si>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</si>
  <si>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</si>
  <si>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</si>
  <si>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</si>
  <si>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</si>
  <si>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</si>
  <si>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</si>
  <si>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</si>
  <si>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</si>
  <si>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</si>
  <si>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</si>
  <si>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</si>
  <si>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</si>
  <si>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</si>
  <si>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</si>
  <si>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</si>
  <si>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</si>
  <si>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</si>
  <si>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</si>
  <si>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</si>
  <si>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</si>
  <si>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</si>
  <si>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</si>
  <si>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</si>
  <si>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</si>
  <si>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</si>
  <si>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</si>
  <si>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</si>
  <si>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</si>
  <si>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</si>
  <si>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</si>
  <si>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</si>
  <si>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</si>
  <si>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</si>
  <si>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</si>
  <si>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</si>
  <si>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</si>
  <si>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</si>
  <si>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</si>
  <si>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</si>
  <si>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</si>
  <si>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</si>
  <si>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</si>
  <si>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</si>
  <si>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</si>
  <si>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</si>
  <si>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</si>
  <si>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</si>
  <si>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</si>
  <si>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</si>
  <si>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</si>
  <si>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</si>
  <si>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</si>
  <si>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</si>
  <si>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</si>
  <si>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</si>
  <si>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</si>
  <si>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</si>
  <si>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</si>
  <si>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</si>
  <si>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</si>
  <si>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</si>
  <si>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</si>
  <si>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</si>
  <si>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</si>
  <si>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</si>
  <si>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</si>
  <si>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</si>
  <si>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</si>
  <si>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</si>
  <si>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</si>
  <si>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</si>
  <si>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</si>
  <si>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</si>
  <si>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</si>
  <si>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</si>
  <si>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</si>
  <si>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</si>
  <si>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</si>
  <si>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</si>
  <si>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</si>
  <si>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</si>
  <si>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</si>
  <si>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</si>
  <si>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</si>
  <si>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</si>
  <si>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</si>
  <si>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</si>
  <si>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</si>
  <si>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</si>
  <si>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</si>
  <si>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</si>
  <si>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</si>
  <si>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</si>
  <si>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</si>
  <si>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</si>
  <si>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</si>
  <si>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</si>
  <si>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</si>
  <si>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</si>
  <si>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</si>
  <si>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</si>
  <si>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</si>
  <si>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</si>
  <si>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</si>
  <si>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</si>
  <si>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</si>
  <si>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</si>
  <si>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</si>
  <si>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</si>
  <si>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</si>
  <si>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</si>
  <si>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</si>
  <si>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</si>
  <si>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</si>
  <si>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</si>
  <si>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</si>
  <si>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</si>
  <si>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</si>
  <si>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</si>
  <si>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</si>
  <si>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</si>
  <si>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</si>
  <si>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</si>
  <si>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</si>
  <si>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</si>
  <si>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</si>
  <si>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</si>
  <si>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</si>
  <si>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</si>
  <si>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</si>
  <si>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</si>
  <si>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</si>
  <si>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</si>
  <si>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</si>
  <si>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</si>
  <si>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</si>
  <si>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</si>
  <si>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</si>
  <si>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</si>
  <si>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</si>
  <si>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</si>
  <si>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</si>
  <si>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</si>
  <si>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</si>
  <si>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</si>
  <si>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</si>
  <si>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</si>
  <si>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</si>
  <si>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</si>
  <si>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</si>
  <si>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</si>
  <si>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</si>
  <si>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</si>
  <si>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</si>
  <si>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</si>
  <si>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</si>
  <si>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</si>
  <si>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</si>
  <si>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</si>
  <si>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</si>
  <si>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</si>
  <si>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</si>
  <si>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</si>
  <si>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</si>
  <si>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</si>
  <si>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</si>
  <si>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</si>
  <si>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</si>
  <si>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</si>
  <si>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</si>
  <si>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</si>
  <si>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</si>
  <si>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</si>
  <si>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</si>
  <si>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</si>
  <si>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</si>
  <si>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</si>
  <si>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</si>
  <si>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</si>
  <si>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</si>
  <si>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</si>
  <si>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</si>
  <si>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</si>
  <si>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</si>
  <si>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</si>
  <si>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</si>
  <si>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</si>
  <si>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</si>
  <si>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</si>
  <si>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</si>
  <si>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</si>
  <si>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</si>
  <si>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</si>
  <si>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</si>
  <si>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</si>
  <si>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</si>
  <si>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</si>
  <si>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</si>
  <si>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</si>
  <si>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</si>
  <si>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</si>
  <si>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</si>
  <si>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</si>
  <si>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</si>
  <si>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</si>
  <si>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</si>
  <si>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</si>
  <si>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</si>
  <si>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</si>
  <si>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</si>
  <si>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</si>
  <si>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</si>
  <si>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</si>
  <si>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</si>
  <si>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</si>
  <si>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</si>
  <si>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</si>
  <si>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</si>
  <si>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</si>
  <si>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</si>
  <si>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</si>
  <si>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</si>
  <si>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</si>
  <si>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</si>
  <si>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</si>
  <si>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</si>
  <si>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</si>
  <si>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</si>
  <si>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</si>
  <si>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</si>
  <si>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</si>
  <si>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</si>
  <si>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</si>
  <si>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</si>
  <si>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</si>
  <si>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</si>
  <si>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</si>
  <si>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</si>
  <si>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</si>
  <si>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</si>
  <si>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</si>
  <si>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</si>
  <si>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</si>
  <si>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</si>
  <si>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</si>
  <si>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</si>
  <si>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</si>
  <si>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</si>
  <si>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</si>
  <si>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</si>
  <si>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</si>
  <si>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</si>
  <si>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</si>
  <si>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</si>
  <si>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</si>
  <si>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</si>
  <si>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</si>
  <si>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</si>
  <si>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</si>
  <si>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</si>
  <si>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</si>
  <si>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</si>
  <si>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</si>
  <si>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</si>
  <si>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</si>
  <si>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</si>
  <si>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</si>
  <si>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</si>
  <si>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</si>
  <si>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</si>
  <si>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</si>
  <si>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</si>
  <si>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</si>
  <si>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</si>
  <si>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</si>
  <si>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</si>
  <si>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</si>
  <si>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</si>
  <si>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</si>
  <si>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</si>
  <si>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</si>
  <si>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</si>
  <si>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</si>
  <si>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</si>
  <si>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</si>
  <si>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</si>
  <si>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</si>
  <si>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</si>
  <si>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</si>
  <si>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</si>
  <si>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</si>
  <si>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</si>
  <si>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</si>
  <si>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</si>
  <si>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</si>
  <si>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</si>
  <si>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</si>
  <si>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</si>
  <si>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</si>
  <si>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</si>
  <si>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</si>
  <si>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</si>
  <si>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</si>
  <si>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</si>
  <si>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</si>
  <si>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</si>
  <si>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</si>
  <si>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</si>
  <si>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</si>
  <si>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</si>
  <si>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</si>
  <si>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</si>
  <si>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</si>
  <si>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</si>
  <si>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</si>
  <si>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</si>
  <si>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</si>
  <si>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</si>
  <si>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</si>
  <si>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</si>
  <si>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</si>
  <si>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</si>
  <si>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</si>
  <si>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</si>
  <si>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</si>
  <si>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</si>
  <si>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</si>
  <si>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</si>
  <si>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</si>
  <si>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</si>
  <si>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</si>
  <si>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</si>
  <si>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</si>
  <si>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</si>
  <si>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</si>
  <si>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</si>
  <si>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</si>
  <si>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</si>
  <si>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</si>
  <si>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</si>
  <si>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</si>
  <si>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</si>
  <si>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</si>
  <si>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</si>
  <si>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</si>
  <si>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</si>
  <si>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</si>
  <si>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</si>
  <si>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</si>
  <si>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</si>
  <si>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</si>
  <si>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</si>
  <si>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</si>
  <si>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</si>
  <si>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</si>
  <si>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</si>
  <si>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</si>
  <si>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</si>
  <si>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</si>
  <si>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</si>
  <si>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</si>
  <si>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</si>
  <si>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</si>
  <si>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</si>
  <si>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</si>
  <si>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</si>
  <si>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</si>
  <si>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</si>
  <si>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</si>
  <si>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</si>
  <si>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</si>
  <si>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</si>
  <si>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</si>
  <si>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</si>
  <si>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</si>
  <si>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</si>
  <si>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</si>
  <si>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</si>
  <si>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</si>
  <si>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</si>
  <si>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</si>
  <si>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</si>
  <si>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</si>
  <si>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</si>
  <si>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</si>
  <si>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</si>
  <si>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</si>
  <si>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</si>
  <si>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</si>
  <si>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</si>
  <si>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</si>
  <si>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</si>
  <si>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</si>
  <si>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</si>
  <si>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</si>
  <si>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</si>
  <si>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</si>
  <si>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</si>
  <si>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</si>
  <si>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</si>
  <si>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</si>
  <si>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</si>
  <si>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</si>
  <si>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</si>
  <si>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</si>
  <si>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</si>
  <si>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</si>
  <si>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</si>
  <si>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</si>
  <si>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</si>
  <si>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</si>
  <si>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</si>
  <si>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</si>
  <si>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</si>
  <si>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</si>
  <si>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</si>
  <si>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</si>
  <si>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</si>
  <si>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</si>
  <si>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</si>
  <si>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</si>
  <si>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</si>
  <si>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</si>
  <si>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</si>
  <si>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</si>
  <si>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</si>
  <si>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</si>
  <si>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</si>
  <si>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</si>
  <si>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</si>
  <si>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</si>
  <si>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</si>
  <si>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</si>
  <si>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</si>
  <si>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</si>
  <si>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</si>
  <si>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</si>
  <si>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</si>
  <si>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</si>
  <si>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</si>
  <si>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</si>
  <si>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</si>
  <si>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</si>
  <si>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</si>
  <si>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</si>
  <si>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</si>
  <si>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</si>
  <si>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</si>
  <si>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</si>
  <si>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</si>
  <si>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</si>
  <si>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</si>
  <si>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</si>
  <si>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</si>
  <si>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</si>
  <si>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</si>
  <si>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</si>
  <si>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</si>
  <si>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</si>
  <si>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</si>
  <si>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</si>
  <si>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</si>
  <si>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</si>
  <si>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</si>
  <si>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</si>
  <si>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</si>
  <si>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</si>
  <si>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</si>
  <si>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</si>
  <si>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</si>
  <si>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</si>
  <si>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</si>
  <si>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</si>
  <si>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</si>
  <si>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</si>
  <si>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</si>
  <si>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</si>
  <si>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</si>
  <si>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</si>
  <si>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</si>
  <si>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</si>
  <si>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</si>
  <si>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</si>
  <si>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</si>
  <si>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</si>
  <si>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</si>
  <si>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</si>
  <si>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</si>
  <si>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</si>
  <si>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</si>
  <si>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</si>
  <si>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</si>
  <si>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</si>
  <si>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</si>
  <si>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</si>
  <si>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</si>
  <si>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</si>
  <si>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</si>
  <si>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</si>
  <si>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</si>
  <si>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</si>
  <si>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</si>
  <si>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</si>
  <si>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</si>
  <si>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</si>
  <si>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</si>
  <si>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</si>
  <si>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</si>
  <si>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</si>
  <si>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</si>
  <si>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</si>
  <si>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</si>
  <si>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</si>
  <si>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</si>
  <si>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</si>
  <si>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</si>
  <si>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</si>
  <si>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</si>
  <si>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</si>
  <si>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</si>
  <si>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</si>
  <si>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</si>
  <si>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</si>
  <si>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</si>
  <si>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</si>
  <si>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</si>
  <si>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</si>
  <si>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</si>
  <si>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</si>
  <si>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</si>
  <si>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</si>
  <si>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</si>
  <si>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</si>
  <si>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</si>
  <si>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</si>
  <si>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</si>
  <si>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</si>
  <si>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</si>
  <si>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</si>
  <si>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</si>
  <si>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</si>
  <si>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</si>
  <si>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</si>
  <si>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</si>
  <si>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</si>
  <si>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</si>
  <si>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</si>
  <si>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</si>
  <si>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</si>
  <si>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</si>
  <si>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</si>
  <si>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</si>
  <si>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</si>
  <si>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</si>
  <si>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</si>
  <si>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</si>
  <si>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</si>
  <si>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</si>
  <si>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</si>
  <si>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</si>
  <si>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</si>
  <si>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</si>
  <si>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</si>
  <si>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</si>
  <si>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</si>
  <si>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</si>
  <si>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</si>
  <si>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</si>
  <si>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</si>
  <si>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</si>
  <si>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</si>
  <si>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</si>
  <si>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</si>
  <si>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</si>
  <si>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</si>
  <si>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</si>
  <si>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</si>
  <si>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</si>
  <si>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</si>
  <si>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</si>
  <si>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</si>
  <si>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</si>
  <si>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</si>
  <si>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</si>
  <si>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</si>
  <si>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</si>
  <si>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</si>
  <si>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</si>
  <si>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</si>
  <si>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</si>
  <si>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</si>
  <si>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</si>
  <si>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</si>
  <si>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</si>
  <si>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</si>
  <si>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</si>
  <si>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</si>
  <si>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</si>
  <si>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</si>
  <si>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</si>
  <si>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</si>
  <si>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</si>
  <si>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</si>
  <si>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</si>
  <si>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</si>
  <si>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</si>
  <si>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</si>
  <si>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</si>
  <si>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</si>
  <si>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</si>
  <si>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</si>
  <si>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</si>
  <si>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</si>
  <si>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</si>
  <si>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</si>
  <si>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</si>
  <si>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</si>
  <si>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</si>
  <si>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</si>
  <si>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</si>
  <si>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</si>
  <si>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</si>
  <si>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</si>
  <si>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</si>
  <si>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</si>
  <si>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</si>
  <si>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</si>
  <si>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</si>
  <si>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</si>
  <si>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</si>
  <si>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</si>
  <si>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</si>
  <si>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</si>
  <si>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</si>
  <si>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</si>
  <si>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</si>
  <si>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</si>
  <si>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</si>
  <si>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</si>
  <si>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</si>
  <si>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</si>
  <si>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</si>
  <si>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</si>
  <si>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</si>
  <si>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</si>
  <si>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</si>
  <si>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</si>
  <si>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</si>
  <si>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</si>
  <si>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</si>
  <si>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</si>
  <si>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</si>
  <si>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</si>
  <si>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</si>
  <si>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</si>
  <si>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</si>
  <si>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</si>
  <si>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</si>
  <si>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</si>
  <si>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</si>
  <si>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</si>
  <si>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</si>
  <si>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</si>
  <si>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</si>
  <si>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</si>
  <si>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</si>
  <si>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</si>
  <si>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</si>
  <si>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</si>
  <si>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</si>
  <si>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</si>
  <si>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</si>
  <si>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</si>
  <si>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</si>
  <si>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</si>
  <si>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</si>
  <si>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</si>
  <si>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</si>
  <si>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</si>
  <si>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</si>
  <si>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</si>
  <si>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</si>
  <si>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</si>
  <si>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</si>
  <si>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</si>
  <si>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</si>
  <si>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</si>
  <si>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</si>
  <si>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</si>
  <si>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</si>
  <si>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</si>
  <si>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</si>
  <si>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</si>
  <si>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</si>
  <si>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</si>
  <si>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</si>
  <si>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</si>
  <si>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</si>
  <si>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</si>
  <si>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</si>
  <si>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</si>
  <si>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</si>
  <si>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</si>
  <si>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</si>
  <si>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</si>
  <si>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</si>
  <si>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</si>
  <si>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</si>
  <si>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</si>
  <si>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</si>
  <si>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</si>
  <si>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</si>
  <si>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</si>
  <si>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</si>
  <si>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</si>
  <si>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</si>
  <si>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</si>
  <si>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</si>
  <si>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</si>
  <si>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</si>
  <si>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</si>
  <si>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</si>
  <si>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</si>
  <si>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</si>
  <si>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</si>
  <si>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</si>
  <si>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</si>
  <si>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</si>
  <si>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</si>
  <si>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</si>
  <si>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</si>
  <si>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</si>
  <si>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</si>
  <si>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</si>
  <si>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</si>
  <si>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</si>
  <si>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</si>
  <si>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</si>
  <si>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</si>
  <si>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</si>
  <si>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</si>
  <si>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</si>
  <si>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</si>
  <si>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</si>
  <si>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</si>
  <si>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</si>
  <si>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</si>
  <si>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</si>
  <si>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</si>
  <si>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</si>
  <si>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</si>
  <si>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</si>
  <si>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</si>
  <si>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</si>
  <si>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</si>
  <si>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</si>
  <si>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</si>
  <si>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</si>
  <si>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</si>
  <si>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</si>
  <si>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</si>
  <si>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</si>
  <si>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</si>
  <si>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</si>
  <si>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</si>
  <si>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</si>
  <si>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</si>
  <si>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</si>
  <si>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</si>
  <si>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</si>
  <si>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</si>
  <si>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</si>
  <si>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</si>
  <si>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</si>
  <si>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</si>
  <si>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</si>
  <si>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</si>
  <si>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</si>
  <si>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</si>
  <si>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</si>
  <si>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</si>
  <si>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</si>
  <si>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</si>
  <si>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</si>
  <si>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</si>
  <si>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</si>
  <si>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</si>
  <si>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</si>
  <si>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</si>
  <si>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</si>
  <si>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</si>
  <si>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</si>
  <si>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</si>
  <si>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</si>
  <si>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</si>
  <si>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</si>
  <si>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</si>
  <si>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</si>
  <si>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</si>
  <si>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</si>
  <si>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</si>
  <si>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</si>
  <si>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</si>
  <si>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</si>
  <si>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</si>
  <si>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</si>
  <si>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</si>
  <si>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</si>
  <si>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</si>
  <si>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</si>
  <si>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</si>
  <si>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</si>
  <si>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</si>
  <si>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</si>
  <si>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</si>
  <si>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</si>
  <si>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</si>
  <si>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</si>
  <si>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</si>
  <si>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</si>
  <si>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</si>
  <si>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</si>
  <si>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</si>
  <si>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</si>
  <si>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</si>
  <si>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</si>
  <si>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</si>
  <si>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</si>
  <si>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</si>
  <si>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</si>
  <si>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</si>
  <si>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</si>
  <si>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</si>
  <si>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</si>
  <si>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</si>
  <si>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</si>
  <si>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</si>
  <si>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</si>
  <si>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</si>
  <si>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</si>
  <si>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</si>
  <si>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</si>
  <si>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</si>
  <si>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</si>
  <si>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</si>
  <si>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</si>
  <si>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</si>
  <si>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</si>
  <si>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</si>
  <si>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</si>
  <si>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</si>
  <si>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</si>
  <si>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</si>
  <si>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</si>
  <si>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</si>
  <si>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</si>
  <si>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</si>
  <si>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</si>
  <si>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</si>
  <si>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</si>
  <si>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</si>
  <si>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</si>
  <si>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</si>
  <si>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</si>
  <si>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</si>
  <si>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</si>
  <si>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</si>
  <si>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</si>
  <si>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</si>
  <si>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</si>
  <si>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</si>
  <si>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</si>
  <si>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</si>
  <si>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</si>
  <si>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</si>
  <si>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</si>
  <si>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</si>
  <si>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</si>
  <si>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</si>
  <si>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</si>
  <si>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</si>
  <si>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</si>
  <si>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</si>
  <si>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</si>
  <si>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</si>
  <si>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</si>
  <si>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</si>
  <si>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</si>
  <si>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</si>
  <si>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</si>
  <si>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</si>
  <si>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</si>
  <si>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</si>
  <si>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</si>
  <si>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</si>
  <si>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</si>
  <si>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</si>
  <si>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</si>
  <si>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</si>
  <si>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</si>
  <si>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</si>
  <si>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</si>
  <si>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</si>
  <si>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</si>
  <si>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</si>
  <si>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</si>
  <si>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</si>
  <si>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</si>
  <si>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</si>
  <si>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</si>
  <si>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</si>
  <si>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</si>
  <si>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</si>
  <si>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</si>
  <si>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</si>
  <si>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</si>
  <si>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</si>
  <si>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</si>
  <si>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</si>
  <si>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</si>
  <si>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</si>
  <si>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</si>
  <si>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</si>
  <si>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</si>
  <si>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</si>
  <si>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</si>
  <si>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</si>
  <si>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</si>
  <si>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</si>
  <si>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</si>
  <si>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</si>
  <si>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</si>
  <si>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</si>
  <si>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</si>
  <si>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</si>
  <si>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</si>
  <si>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</si>
  <si>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</si>
  <si>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</si>
  <si>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</si>
  <si>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</si>
  <si>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</si>
  <si>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</si>
  <si>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</si>
  <si>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</si>
  <si>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</si>
  <si>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</si>
  <si>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</si>
  <si>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</si>
  <si>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</si>
  <si>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</si>
  <si>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</si>
  <si>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</si>
  <si>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</si>
  <si>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</si>
  <si>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</si>
  <si>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</si>
  <si>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</si>
  <si>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</si>
  <si>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</si>
  <si>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</si>
  <si>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</si>
  <si>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</si>
  <si>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</si>
  <si>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</si>
  <si>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</si>
  <si>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</si>
  <si>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</si>
  <si>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</si>
  <si>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</si>
  <si>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</si>
  <si>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</si>
  <si>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</si>
  <si>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</si>
  <si>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</si>
  <si>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</si>
  <si>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</si>
  <si>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</si>
  <si>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</si>
  <si>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</si>
  <si>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</si>
  <si>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</si>
  <si>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</si>
  <si>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</si>
  <si>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</si>
  <si>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</si>
  <si>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</si>
  <si>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</si>
  <si>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</si>
  <si>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</si>
  <si>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</si>
  <si>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</si>
  <si>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</si>
  <si>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</si>
  <si>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</si>
  <si>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</si>
  <si>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</si>
  <si>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</si>
  <si>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</si>
  <si>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</si>
  <si>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</si>
  <si>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</si>
  <si>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</si>
  <si>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</si>
  <si>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</si>
  <si>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</si>
  <si>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</si>
  <si>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</si>
  <si>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</si>
  <si>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</si>
  <si>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</si>
  <si>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</si>
  <si>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</si>
  <si>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</si>
  <si>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</si>
  <si>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</si>
  <si>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</si>
  <si>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</si>
  <si>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</si>
  <si>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</si>
  <si>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</si>
  <si>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</si>
  <si>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</si>
  <si>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</si>
  <si>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</si>
  <si>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</si>
  <si>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</si>
  <si>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</si>
  <si>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</si>
  <si>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</si>
  <si>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</si>
  <si>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</si>
  <si>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</si>
  <si>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</si>
  <si>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</si>
  <si>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</si>
  <si>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</si>
  <si>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</si>
  <si>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</si>
  <si>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</si>
  <si>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</si>
  <si>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</si>
  <si>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</si>
  <si>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</si>
  <si>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</si>
  <si>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</si>
  <si>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</si>
  <si>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</si>
  <si>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</si>
  <si>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</si>
  <si>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</si>
  <si>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</si>
  <si>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</si>
  <si>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</si>
  <si>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</si>
  <si>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</si>
  <si>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</si>
  <si>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</si>
  <si>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</si>
  <si>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</si>
  <si>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</si>
  <si>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</si>
  <si>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</si>
  <si>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</si>
  <si>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</si>
  <si>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</si>
  <si>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</si>
  <si>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</si>
  <si>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</si>
  <si>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</si>
  <si>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</si>
  <si>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</si>
  <si>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</si>
  <si>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</si>
  <si>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</si>
  <si>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</si>
  <si>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</si>
  <si>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</si>
  <si>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</si>
  <si>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</si>
  <si>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</si>
  <si>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</si>
  <si>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</si>
  <si>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</si>
  <si>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</si>
  <si>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</si>
  <si>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</si>
  <si>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</si>
  <si>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</si>
  <si>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</si>
  <si>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</si>
  <si>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</si>
  <si>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</si>
  <si>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</si>
  <si>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</si>
  <si>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</si>
  <si>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</si>
  <si>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</si>
  <si>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</si>
  <si>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</si>
  <si>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</si>
  <si>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</si>
  <si>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</si>
  <si>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</si>
  <si>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</si>
  <si>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</si>
  <si>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</si>
  <si>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</si>
  <si>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</si>
  <si>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</si>
  <si>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</si>
  <si>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</si>
  <si>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</si>
  <si>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</si>
  <si>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</si>
  <si>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</si>
  <si>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</si>
  <si>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</si>
  <si>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</si>
  <si>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</si>
  <si>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</si>
  <si>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</si>
  <si>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</si>
  <si>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</si>
  <si>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</si>
  <si>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</si>
  <si>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</si>
  <si>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</si>
  <si>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</si>
  <si>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</si>
  <si>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</si>
  <si>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</si>
  <si>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</si>
  <si>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</si>
  <si>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</si>
  <si>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</si>
  <si>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</si>
  <si>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</si>
  <si>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</si>
  <si>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</si>
  <si>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</si>
  <si>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</si>
  <si>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</si>
  <si>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</si>
  <si>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</si>
  <si>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</si>
  <si>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</si>
  <si>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</si>
  <si>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</si>
  <si>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</si>
  <si>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</si>
  <si>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</si>
  <si>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</si>
  <si>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</si>
  <si>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</si>
  <si>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</si>
  <si>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</si>
  <si>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</si>
  <si>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</si>
  <si>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</si>
  <si>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</si>
  <si>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</si>
  <si>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</si>
  <si>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</si>
  <si>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</si>
  <si>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</si>
  <si>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</si>
  <si>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</si>
  <si>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</si>
  <si>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</si>
  <si>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</si>
  <si>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</si>
  <si>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</si>
  <si>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</si>
  <si>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</si>
  <si>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</si>
  <si>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</si>
  <si>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</si>
  <si>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</si>
  <si>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</si>
  <si>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</si>
  <si>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</si>
  <si>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</si>
  <si>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</si>
  <si>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</si>
  <si>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</si>
  <si>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</si>
  <si>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</si>
  <si>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</si>
  <si>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</si>
  <si>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</si>
  <si>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</si>
  <si>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</si>
  <si>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</si>
  <si>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</si>
  <si>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</si>
  <si>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</si>
  <si>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</si>
  <si>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</si>
  <si>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</si>
  <si>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</si>
  <si>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</si>
  <si>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</si>
  <si>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</si>
  <si>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</si>
  <si>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</si>
  <si>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</si>
  <si>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</si>
  <si>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</si>
  <si>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</si>
  <si>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</si>
  <si>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</si>
  <si>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</si>
  <si>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</si>
  <si>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</si>
  <si>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</si>
  <si>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</si>
  <si>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</si>
  <si>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</si>
  <si>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</si>
  <si>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</si>
  <si>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</si>
  <si>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</si>
  <si>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</si>
  <si>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</si>
  <si>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</si>
  <si>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</si>
  <si>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</si>
  <si>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</si>
  <si>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</si>
  <si>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</si>
  <si>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</si>
  <si>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</si>
  <si>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</si>
  <si>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</si>
  <si>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</si>
  <si>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</si>
  <si>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</si>
  <si>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</si>
  <si>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</si>
  <si>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</si>
  <si>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</si>
  <si>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</si>
  <si>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</si>
  <si>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</si>
  <si>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</si>
  <si>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</si>
  <si>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</si>
  <si>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</si>
  <si>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</si>
  <si>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</si>
  <si>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</si>
  <si>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</si>
  <si>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</si>
  <si>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</si>
  <si>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</si>
  <si>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</si>
  <si>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</si>
  <si>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</si>
  <si>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</si>
  <si>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</si>
  <si>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</si>
  <si>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</si>
  <si>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</si>
  <si>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</si>
  <si>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</si>
  <si>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</si>
  <si>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</si>
  <si>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</si>
  <si>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</si>
  <si>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</si>
  <si>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</si>
  <si>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</si>
  <si>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</si>
  <si>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</si>
  <si>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</si>
  <si>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</si>
  <si>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</si>
  <si>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</si>
  <si>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</si>
  <si>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</si>
  <si>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</si>
  <si>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</si>
  <si>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</si>
  <si>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</si>
  <si>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</si>
  <si>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</si>
  <si>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</si>
  <si>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</si>
  <si>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</si>
  <si>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</si>
  <si>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</si>
  <si>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</si>
  <si>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</si>
  <si>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</si>
  <si>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</si>
  <si>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</si>
  <si>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</si>
  <si>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</si>
  <si>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</si>
  <si>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</si>
  <si>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</si>
  <si>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</si>
  <si>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</si>
  <si>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</si>
  <si>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</si>
  <si>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</si>
  <si>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</si>
  <si>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</si>
  <si>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</si>
  <si>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</si>
  <si>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</si>
  <si>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</si>
  <si>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</si>
  <si>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</si>
  <si>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</si>
  <si>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</si>
  <si>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</si>
  <si>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</si>
  <si>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</si>
  <si>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</si>
  <si>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</si>
  <si>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</si>
  <si>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</si>
  <si>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</si>
  <si>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</si>
  <si>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</si>
  <si>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</si>
  <si>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</si>
  <si>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</si>
  <si>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</si>
  <si>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</si>
  <si>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</si>
  <si>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</si>
  <si>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</si>
  <si>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</si>
  <si>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</si>
  <si>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</si>
  <si>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</si>
  <si>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</si>
  <si>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</si>
  <si>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</si>
  <si>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</si>
  <si>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</si>
  <si>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</si>
  <si>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</si>
  <si>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</si>
  <si>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</si>
  <si>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</si>
  <si>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</si>
  <si>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</si>
  <si>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</si>
  <si>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</si>
  <si>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</si>
  <si>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</si>
  <si>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</si>
  <si>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</si>
  <si>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</si>
  <si>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</si>
  <si>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</si>
  <si>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</si>
  <si>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</si>
  <si>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</si>
  <si>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</si>
  <si>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</si>
  <si>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</si>
  <si>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</si>
  <si>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</si>
  <si>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</si>
  <si>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</si>
  <si>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</si>
  <si>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</si>
  <si>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</si>
  <si>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</si>
  <si>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</si>
  <si>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</si>
  <si>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</si>
  <si>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</si>
  <si>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</si>
  <si>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</si>
  <si>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</si>
  <si>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</si>
  <si>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</si>
  <si>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</si>
  <si>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</si>
  <si>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</si>
  <si>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</si>
  <si>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</si>
  <si>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</si>
  <si>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</si>
  <si>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</si>
  <si>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</si>
  <si>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</si>
  <si>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</si>
  <si>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</si>
  <si>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</si>
  <si>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</si>
  <si>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</si>
  <si>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</si>
  <si>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</si>
  <si>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</si>
  <si>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</si>
  <si>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</si>
  <si>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</si>
  <si>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</si>
  <si>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</si>
  <si>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</si>
  <si>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</si>
  <si>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</si>
  <si>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</si>
  <si>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</si>
  <si>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</si>
  <si>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</si>
  <si>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</si>
  <si>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</si>
  <si>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</si>
  <si>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</si>
  <si>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</si>
  <si>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</si>
  <si>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</si>
  <si>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</si>
  <si>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</si>
  <si>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</si>
  <si>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</si>
  <si>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</si>
  <si>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</si>
  <si>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</si>
  <si>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</si>
  <si>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</si>
  <si>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</si>
  <si>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</si>
  <si>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</si>
  <si>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</si>
  <si>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</si>
  <si>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</si>
  <si>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</si>
  <si>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</si>
  <si>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</si>
  <si>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</si>
  <si>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</si>
  <si>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</si>
  <si>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</si>
  <si>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</si>
  <si>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</si>
  <si>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</si>
  <si>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</si>
  <si>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</si>
  <si>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</si>
  <si>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</si>
  <si>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</si>
  <si>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</si>
  <si>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</si>
  <si>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</si>
  <si>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</si>
  <si>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</si>
  <si>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</si>
  <si>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</si>
  <si>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</si>
  <si>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</si>
  <si>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</si>
  <si>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</si>
  <si>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</si>
  <si>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</si>
  <si>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</si>
  <si>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</si>
  <si>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</si>
  <si>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</si>
  <si>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</si>
  <si>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</si>
  <si>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</si>
  <si>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</si>
  <si>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</si>
  <si>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</si>
  <si>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</si>
  <si>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</si>
  <si>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</si>
  <si>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</si>
  <si>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</si>
  <si>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</si>
  <si>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</si>
  <si>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</si>
  <si>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</si>
  <si>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</si>
  <si>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</si>
  <si>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</si>
  <si>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</si>
  <si>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</si>
  <si>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</si>
  <si>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</si>
  <si>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</si>
  <si>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</si>
  <si>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</si>
  <si>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</si>
  <si>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</si>
  <si>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</si>
  <si>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</si>
  <si>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</si>
  <si>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</si>
  <si>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</si>
  <si>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</si>
  <si>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</si>
  <si>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</si>
  <si>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</si>
  <si>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</si>
  <si>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</si>
  <si>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</si>
  <si>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</si>
  <si>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</si>
  <si>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</si>
  <si>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</si>
  <si>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</si>
  <si>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</si>
  <si>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</si>
  <si>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</si>
  <si>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</si>
  <si>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</si>
  <si>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</si>
  <si>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</si>
  <si>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</si>
  <si>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</si>
  <si>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</si>
  <si>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</si>
  <si>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</si>
  <si>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</si>
  <si>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</si>
  <si>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</si>
  <si>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</si>
  <si>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</si>
  <si>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</si>
  <si>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</si>
  <si>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</si>
  <si>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</si>
  <si>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</si>
  <si>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</si>
  <si>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</si>
  <si>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</si>
  <si>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</si>
  <si>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</si>
  <si>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</si>
  <si>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</si>
  <si>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</si>
  <si>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</si>
  <si>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</si>
  <si>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</si>
  <si>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</si>
  <si>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</si>
  <si>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</si>
  <si>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</si>
  <si>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</si>
  <si>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</si>
  <si>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</si>
  <si>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</si>
  <si>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</si>
  <si>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</si>
  <si>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</si>
  <si>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</si>
  <si>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</si>
  <si>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</si>
  <si>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</si>
  <si>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</si>
  <si>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</si>
  <si>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</si>
  <si>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</si>
  <si>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</si>
  <si>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</si>
  <si>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</si>
  <si>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</si>
  <si>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</si>
  <si>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</si>
  <si>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</si>
  <si>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</si>
  <si>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</si>
  <si>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</si>
  <si>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</si>
  <si>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</si>
  <si>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</si>
  <si>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</si>
  <si>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</si>
  <si>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</si>
  <si>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</si>
  <si>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</si>
  <si>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</si>
  <si>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</si>
  <si>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</si>
  <si>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</si>
  <si>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</si>
  <si>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</si>
  <si>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</si>
  <si>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</si>
  <si>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</si>
  <si>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</si>
  <si>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</si>
  <si>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</si>
  <si>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</si>
  <si>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</si>
  <si>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</si>
  <si>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</si>
  <si>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</si>
  <si>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</si>
  <si>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</si>
  <si>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</si>
  <si>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</si>
  <si>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</si>
  <si>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</si>
  <si>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</si>
  <si>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</si>
  <si>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</si>
  <si>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</si>
  <si>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</si>
  <si>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</si>
  <si>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</si>
  <si>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</si>
  <si>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</si>
  <si>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</si>
  <si>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</si>
  <si>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</si>
  <si>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</si>
  <si>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</si>
  <si>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</si>
  <si>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</si>
  <si>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</si>
  <si>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</si>
  <si>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</si>
  <si>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</si>
  <si>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</si>
  <si>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</si>
  <si>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</si>
  <si>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</si>
  <si>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</si>
  <si>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</si>
  <si>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</si>
  <si>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</si>
  <si>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</si>
  <si>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</si>
  <si>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</si>
  <si>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</si>
  <si>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</si>
  <si>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</si>
  <si>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</si>
  <si>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</si>
  <si>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</si>
  <si>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</si>
  <si>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</si>
  <si>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</si>
  <si>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</si>
  <si>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</si>
  <si>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</si>
  <si>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</si>
  <si>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</si>
  <si>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</si>
  <si>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</si>
  <si>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</si>
  <si>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</si>
  <si>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</si>
  <si>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</si>
  <si>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</si>
  <si>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</si>
  <si>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</si>
  <si>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</si>
  <si>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</si>
  <si>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</si>
  <si>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</si>
  <si>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</si>
  <si>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</si>
  <si>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</si>
  <si>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</si>
  <si>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</si>
  <si>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</si>
  <si>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</si>
  <si>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</si>
  <si>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</si>
  <si>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</si>
  <si>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</si>
  <si>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</si>
  <si>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</si>
  <si>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</si>
  <si>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</si>
  <si>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</si>
  <si>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</si>
  <si>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</si>
  <si>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</si>
  <si>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</si>
  <si>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</si>
  <si>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</si>
  <si>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</si>
  <si>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</si>
  <si>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</si>
  <si>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</si>
  <si>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</si>
  <si>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</si>
  <si>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</si>
  <si>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</si>
  <si>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</si>
  <si>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</si>
  <si>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</si>
  <si>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</si>
  <si>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</si>
  <si>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</si>
  <si>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</si>
  <si>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</si>
  <si>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</si>
  <si>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</si>
  <si>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</si>
  <si>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</si>
  <si>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</si>
  <si>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</si>
  <si>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</si>
  <si>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</si>
  <si>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</si>
  <si>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</si>
  <si>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</si>
  <si>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</si>
  <si>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</si>
  <si>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</si>
  <si>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</si>
  <si>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</si>
  <si>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</si>
  <si>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</si>
  <si>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</si>
  <si>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</si>
  <si>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</si>
  <si>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</si>
  <si>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</si>
  <si>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</si>
  <si>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</si>
  <si>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</si>
  <si>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</si>
  <si>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</si>
  <si>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</si>
  <si>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</si>
  <si>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</si>
  <si>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</si>
  <si>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</si>
  <si>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</si>
  <si>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</si>
  <si>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</si>
  <si>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</si>
  <si>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</si>
  <si>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</si>
  <si>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</si>
  <si>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</si>
  <si>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</si>
  <si>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</si>
  <si>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</si>
  <si>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</si>
  <si>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</si>
  <si>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</si>
  <si>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</si>
  <si>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</si>
  <si>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</si>
  <si>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</si>
  <si>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</si>
  <si>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</si>
  <si>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</si>
  <si>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</si>
  <si>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</si>
  <si>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</si>
  <si>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</si>
  <si>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</si>
  <si>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</si>
  <si>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</si>
  <si>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</si>
  <si>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</si>
  <si>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</si>
  <si>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</si>
  <si>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</si>
  <si>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</si>
  <si>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</si>
  <si>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</si>
  <si>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</si>
  <si>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</si>
  <si>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</si>
  <si>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</si>
  <si>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</si>
  <si>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</si>
  <si>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</si>
  <si>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</si>
  <si>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</si>
  <si>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</si>
  <si>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</si>
  <si>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</si>
  <si>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</si>
  <si>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</si>
  <si>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</si>
  <si>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</si>
  <si>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</si>
  <si>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</si>
  <si>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</si>
  <si>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</si>
  <si>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</si>
  <si>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</si>
  <si>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</si>
  <si>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</si>
  <si>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</si>
  <si>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</si>
  <si>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</si>
  <si>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</si>
  <si>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</si>
  <si>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</si>
  <si>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</si>
  <si>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</si>
  <si>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</si>
  <si>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</si>
  <si>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</si>
  <si>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</si>
  <si>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</si>
  <si>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</si>
  <si>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</si>
  <si>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</si>
  <si>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</si>
  <si>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</si>
  <si>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</si>
  <si>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</si>
  <si>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</si>
  <si>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</si>
  <si>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</si>
  <si>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</si>
  <si>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</si>
  <si>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</si>
  <si>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</si>
  <si>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</si>
  <si>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</si>
  <si>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</si>
  <si>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</si>
  <si>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</si>
  <si>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</si>
  <si>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</si>
  <si>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</si>
  <si>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</si>
  <si>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</si>
  <si>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</si>
  <si>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</si>
  <si>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</si>
  <si>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</si>
  <si>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</si>
  <si>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</si>
  <si>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</si>
  <si>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</si>
  <si>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</si>
  <si>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</si>
  <si>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</si>
  <si>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</si>
  <si>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</si>
  <si>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</si>
  <si>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</si>
  <si>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</si>
  <si>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</si>
  <si>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</si>
  <si>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</si>
  <si>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</si>
  <si>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</si>
  <si>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</si>
  <si>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</si>
  <si>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</si>
  <si>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</si>
  <si>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</si>
  <si>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</si>
  <si>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</si>
  <si>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</si>
  <si>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</si>
  <si>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</si>
  <si>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</si>
  <si>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</si>
  <si>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</si>
  <si>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</si>
  <si>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</si>
  <si>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</si>
  <si>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</si>
  <si>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</si>
  <si>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</si>
  <si>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</si>
  <si>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</si>
  <si>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</si>
  <si>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</si>
  <si>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</si>
  <si>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</si>
  <si>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</si>
  <si>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</si>
  <si>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</si>
  <si>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</si>
  <si>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</si>
  <si>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</si>
  <si>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</si>
  <si>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</si>
  <si>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</si>
  <si>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</si>
  <si>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</si>
  <si>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</si>
  <si>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</si>
  <si>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</si>
  <si>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</si>
  <si>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</si>
  <si>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</si>
  <si>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</si>
  <si>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</si>
  <si>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</si>
  <si>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</si>
  <si>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</si>
  <si>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</si>
  <si>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</si>
  <si>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</si>
  <si>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</si>
  <si>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</si>
  <si>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</si>
  <si>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</si>
  <si>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</si>
  <si>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</si>
  <si>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</si>
  <si>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</si>
  <si>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</si>
  <si>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</si>
  <si>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</si>
  <si>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</si>
  <si>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</si>
  <si>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</si>
  <si>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</si>
  <si>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</si>
  <si>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</si>
  <si>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</si>
  <si>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</si>
  <si>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</si>
  <si>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</si>
  <si>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</si>
  <si>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</si>
  <si>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</si>
  <si>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</si>
  <si>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</si>
  <si>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</si>
  <si>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</si>
  <si>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</si>
  <si>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</si>
  <si>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</si>
  <si>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</si>
  <si>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</si>
  <si>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</si>
  <si>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</si>
  <si>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</si>
  <si>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</si>
  <si>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</si>
  <si>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</si>
  <si>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</si>
  <si>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</si>
  <si>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</si>
  <si>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</si>
  <si>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</si>
  <si>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</si>
  <si>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</si>
  <si>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</si>
  <si>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</si>
  <si>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</si>
  <si>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</si>
  <si>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</si>
  <si>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</si>
  <si>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</si>
  <si>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</si>
  <si>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</si>
  <si>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</si>
  <si>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</si>
  <si>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</si>
  <si>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</si>
  <si>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</si>
  <si>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</si>
  <si>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</si>
  <si>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</si>
  <si>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</si>
  <si>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</si>
  <si>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</si>
  <si>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</si>
  <si>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</si>
  <si>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</si>
  <si>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</si>
  <si>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</si>
  <si>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</si>
  <si>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</si>
  <si>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</si>
  <si>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</si>
  <si>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</si>
  <si>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</si>
  <si>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</si>
  <si>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</si>
  <si>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</si>
  <si>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</si>
  <si>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</si>
  <si>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</si>
  <si>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</si>
  <si>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</si>
  <si>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</si>
  <si>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</si>
  <si>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</si>
  <si>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</si>
  <si>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</si>
  <si>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</si>
  <si>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</si>
  <si>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</si>
  <si>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</si>
  <si>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</si>
  <si>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</si>
  <si>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</si>
  <si>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</si>
  <si>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</si>
  <si>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</si>
  <si>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</si>
  <si>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</si>
  <si>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</si>
  <si>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</si>
  <si>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</si>
  <si>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</si>
  <si>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</si>
  <si>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</si>
  <si>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</si>
  <si>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</si>
  <si>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</si>
  <si>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</si>
  <si>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</si>
  <si>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</si>
  <si>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</si>
  <si>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</si>
  <si>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</si>
  <si>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</si>
  <si>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</si>
  <si>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</si>
  <si>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</si>
  <si>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</si>
  <si>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</si>
  <si>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</si>
  <si>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</si>
  <si>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</si>
  <si>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</si>
  <si>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</si>
  <si>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</si>
  <si>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</si>
  <si>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</si>
  <si>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</si>
  <si>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</si>
  <si>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</si>
  <si>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</si>
  <si>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</si>
  <si>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</si>
  <si>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</si>
  <si>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</si>
  <si>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</si>
  <si>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</si>
  <si>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</si>
  <si>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</si>
  <si>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</si>
  <si>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</si>
  <si>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</si>
  <si>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</si>
  <si>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</si>
  <si>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</si>
  <si>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</si>
  <si>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</si>
  <si>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</si>
  <si>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</si>
  <si>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</si>
  <si>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</si>
  <si>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</si>
  <si>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</si>
  <si>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</si>
  <si>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</si>
  <si>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</si>
  <si>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</si>
  <si>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</si>
  <si>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</si>
  <si>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</si>
  <si>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</si>
  <si>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</si>
  <si>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</si>
  <si>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</si>
  <si>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</si>
  <si>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</si>
  <si>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</si>
  <si>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</si>
  <si>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</si>
  <si>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</si>
  <si>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</si>
  <si>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</si>
  <si>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</si>
  <si>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</si>
  <si>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</si>
  <si>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</si>
  <si>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</si>
  <si>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</si>
  <si>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</si>
  <si>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</si>
  <si>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</si>
  <si>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</si>
  <si>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</si>
  <si>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</si>
  <si>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</si>
  <si>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</si>
  <si>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</si>
  <si>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</si>
  <si>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</si>
  <si>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</si>
  <si>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</si>
  <si>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</si>
  <si>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</si>
  <si>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</si>
  <si>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</si>
  <si>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</si>
  <si>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</si>
  <si>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</si>
  <si>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</si>
  <si>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</si>
  <si>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</si>
  <si>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</si>
  <si>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</si>
  <si>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</si>
  <si>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</si>
  <si>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</si>
  <si>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</si>
  <si>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</si>
  <si>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</si>
  <si>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</si>
  <si>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</si>
  <si>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</si>
  <si>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</si>
  <si>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</si>
  <si>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</si>
  <si>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</si>
  <si>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</si>
  <si>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</si>
  <si>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</si>
  <si>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</si>
  <si>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</si>
  <si>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</si>
  <si>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</si>
  <si>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</si>
  <si>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</si>
  <si>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</si>
  <si>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</si>
  <si>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</si>
  <si>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</si>
  <si>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</si>
  <si>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</si>
  <si>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</si>
  <si>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</si>
  <si>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</si>
  <si>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</si>
  <si>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</si>
  <si>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</si>
  <si>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</si>
  <si>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</si>
  <si>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</si>
  <si>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</si>
  <si>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</si>
  <si>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</si>
  <si>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</si>
  <si>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</si>
  <si>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</si>
  <si>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</si>
  <si>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</si>
  <si>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</si>
  <si>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</si>
  <si>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</si>
  <si>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</si>
  <si>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</si>
  <si>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</si>
  <si>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</si>
  <si>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</si>
  <si>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</si>
  <si>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</si>
  <si>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</si>
  <si>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</si>
  <si>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</si>
  <si>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</si>
  <si>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</si>
  <si>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</si>
  <si>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</si>
  <si>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</si>
  <si>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</si>
  <si>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</si>
  <si>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</si>
  <si>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</si>
  <si>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</si>
  <si>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</si>
  <si>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</si>
  <si>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</si>
  <si>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</si>
  <si>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</si>
  <si>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</si>
  <si>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</si>
  <si>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</si>
  <si>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</si>
  <si>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</si>
  <si>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</si>
  <si>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</si>
  <si>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</si>
  <si>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</si>
  <si>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</si>
  <si>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</si>
  <si>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</si>
  <si>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</si>
  <si>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</si>
  <si>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</si>
  <si>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</si>
  <si>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</si>
  <si>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</si>
  <si>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</si>
  <si>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</si>
  <si>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</si>
  <si>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</si>
  <si>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</si>
  <si>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</si>
  <si>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</si>
  <si>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</si>
  <si>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</si>
  <si>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</si>
  <si>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</si>
  <si>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</si>
  <si>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</si>
  <si>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</si>
  <si>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</si>
  <si>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</si>
  <si>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</si>
  <si>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</si>
  <si>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</si>
  <si>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</si>
  <si>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</si>
  <si>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</si>
  <si>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</si>
  <si>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</si>
  <si>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</si>
  <si>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</si>
  <si>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</si>
  <si>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</si>
  <si>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</si>
  <si>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</si>
  <si>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</si>
  <si>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</si>
  <si>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</si>
  <si>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</si>
  <si>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</si>
  <si>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</si>
  <si>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</si>
  <si>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</si>
  <si>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</si>
  <si>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</si>
  <si>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</si>
  <si>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</si>
  <si>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</si>
  <si>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</si>
  <si>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</si>
  <si>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</si>
  <si>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</si>
  <si>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</si>
  <si>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</si>
  <si>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</si>
  <si>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</si>
  <si>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</si>
  <si>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</si>
  <si>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</si>
  <si>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</si>
  <si>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</si>
  <si>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</si>
  <si>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</si>
  <si>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</si>
  <si>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</si>
  <si>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</si>
  <si>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</si>
  <si>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</si>
  <si>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</si>
  <si>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</si>
  <si>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</si>
  <si>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</si>
  <si>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</si>
  <si>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</si>
  <si>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</si>
  <si>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</si>
  <si>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</si>
  <si>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</si>
  <si>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</si>
  <si>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</si>
  <si>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</si>
  <si>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</si>
  <si>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</si>
  <si>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</si>
  <si>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</si>
  <si>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</si>
  <si>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</si>
  <si>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</si>
  <si>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</si>
  <si>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</si>
  <si>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</si>
  <si>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</si>
  <si>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</si>
  <si>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</si>
  <si>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</si>
  <si>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</si>
  <si>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</si>
  <si>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</si>
  <si>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</si>
  <si>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</si>
  <si>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</si>
  <si>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</si>
  <si>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</si>
  <si>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</si>
  <si>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</si>
  <si>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</si>
  <si>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</si>
  <si>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</si>
  <si>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</si>
  <si>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</si>
  <si>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</si>
  <si>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</si>
  <si>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</si>
  <si>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</si>
  <si>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</si>
  <si>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</si>
  <si>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</si>
  <si>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</si>
  <si>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</si>
  <si>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</si>
  <si>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</si>
  <si>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</si>
  <si>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</si>
  <si>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</si>
  <si>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</si>
  <si>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</si>
  <si>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</si>
  <si>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</si>
  <si>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</si>
  <si>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</si>
  <si>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</si>
  <si>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</si>
  <si>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</si>
  <si>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</si>
  <si>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</si>
  <si>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</si>
  <si>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</si>
  <si>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</si>
  <si>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</si>
  <si>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</si>
  <si>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</si>
  <si>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</si>
  <si>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</si>
  <si>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</si>
  <si>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</si>
  <si>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</si>
  <si>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</si>
  <si>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</si>
  <si>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</si>
  <si>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</si>
  <si>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</si>
  <si>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</si>
  <si>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</si>
  <si>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</si>
  <si>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</si>
  <si>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</si>
  <si>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</si>
  <si>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</si>
  <si>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</si>
  <si>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</si>
  <si>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</si>
  <si>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</si>
  <si>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</si>
  <si>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</si>
  <si>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</si>
  <si>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</si>
  <si>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</si>
  <si>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</si>
  <si>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</si>
  <si>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</si>
  <si>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</si>
  <si>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</si>
  <si>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</si>
  <si>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</si>
  <si>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</si>
  <si>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</si>
  <si>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</si>
  <si>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</si>
  <si>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</si>
  <si>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</si>
  <si>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</si>
  <si>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</si>
  <si>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</si>
  <si>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</si>
  <si>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</si>
  <si>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</si>
  <si>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</si>
  <si>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</si>
  <si>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</si>
  <si>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</si>
  <si>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</si>
  <si>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</si>
  <si>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</si>
  <si>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</si>
  <si>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</si>
  <si>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</si>
  <si>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</si>
  <si>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</si>
  <si>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</si>
  <si>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</si>
  <si>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</si>
  <si>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</si>
  <si>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</si>
  <si>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</si>
  <si>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</si>
  <si>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</si>
  <si>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</si>
  <si>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</si>
  <si>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</si>
  <si>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</si>
  <si>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</si>
  <si>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</si>
  <si>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</si>
  <si>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</si>
  <si>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</si>
  <si>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</si>
  <si>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</si>
  <si>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</si>
  <si>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</si>
  <si>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</si>
  <si>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</si>
  <si>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</si>
  <si>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</si>
  <si>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</si>
  <si>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</si>
  <si>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</si>
  <si>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</si>
  <si>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</si>
  <si>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</si>
  <si>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</si>
  <si>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</si>
  <si>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</si>
  <si>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</si>
  <si>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</si>
  <si>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</si>
  <si>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</si>
  <si>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</si>
  <si>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</si>
  <si>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</si>
  <si>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</si>
  <si>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</si>
  <si>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</si>
  <si>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</si>
  <si>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</si>
  <si>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</si>
  <si>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</si>
  <si>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</si>
  <si>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</si>
  <si>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</si>
  <si>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</si>
  <si>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</si>
  <si>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</si>
  <si>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</si>
  <si>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</si>
  <si>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</si>
  <si>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</si>
  <si>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</si>
  <si>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</si>
  <si>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</si>
  <si>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</si>
  <si>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</si>
  <si>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</si>
  <si>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</si>
  <si>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</si>
  <si>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</si>
  <si>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</si>
  <si>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</si>
  <si>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</si>
  <si>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</si>
  <si>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</si>
  <si>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</si>
  <si>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</si>
  <si>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</si>
  <si>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</si>
  <si>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</si>
  <si>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</si>
  <si>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</si>
  <si>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</si>
  <si>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</si>
  <si>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</si>
  <si>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</si>
  <si>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</si>
  <si>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</si>
  <si>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</si>
  <si>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</si>
  <si>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</si>
  <si>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</si>
  <si>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</si>
  <si>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</si>
  <si>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</si>
  <si>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</si>
  <si>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</si>
  <si>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</si>
  <si>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</si>
  <si>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</si>
  <si>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</si>
  <si>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</si>
  <si>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</si>
  <si>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</si>
  <si>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</si>
  <si>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</si>
  <si>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</si>
  <si>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</si>
  <si>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</si>
  <si>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</si>
  <si>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</si>
  <si>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</si>
  <si>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</si>
  <si>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</si>
  <si>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</si>
  <si>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</si>
  <si>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</si>
  <si>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</si>
  <si>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</si>
  <si>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</si>
  <si>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</si>
  <si>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</si>
  <si>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</si>
  <si>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</si>
  <si>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</si>
  <si>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</si>
  <si>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</si>
  <si>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</si>
  <si>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</si>
  <si>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</si>
  <si>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</si>
  <si>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</si>
  <si>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</si>
  <si>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</si>
  <si>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</si>
  <si>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</si>
  <si>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</si>
  <si>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</si>
  <si>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</si>
  <si>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</si>
  <si>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</si>
  <si>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</si>
  <si>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</si>
  <si>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</si>
  <si>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</si>
  <si>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</si>
  <si>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</si>
  <si>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</si>
  <si>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</si>
  <si>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</si>
  <si>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</si>
  <si>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</si>
  <si>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</si>
  <si>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</si>
  <si>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</si>
  <si>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</si>
  <si>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</si>
  <si>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</si>
  <si>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</si>
  <si>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</si>
  <si>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</si>
  <si>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</si>
  <si>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</si>
  <si>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</si>
  <si>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</si>
  <si>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</si>
  <si>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</si>
  <si>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</si>
  <si>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</si>
  <si>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</si>
  <si>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</si>
  <si>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</si>
  <si>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</si>
  <si>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</si>
  <si>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</si>
  <si>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</si>
  <si>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</si>
  <si>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</si>
  <si>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</si>
  <si>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</si>
  <si>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</si>
  <si>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</si>
  <si>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</si>
  <si>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</si>
  <si>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</si>
  <si>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</si>
  <si>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</si>
  <si>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</si>
  <si>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</si>
  <si>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</si>
  <si>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</si>
  <si>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</si>
  <si>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</si>
  <si>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</si>
  <si>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</si>
  <si>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</si>
  <si>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</si>
  <si>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</si>
  <si>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</si>
  <si>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</si>
  <si>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</si>
  <si>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</si>
  <si>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</si>
  <si>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</si>
  <si>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</si>
  <si>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</si>
  <si>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</si>
  <si>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</si>
  <si>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</si>
  <si>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</si>
  <si>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</si>
  <si>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</si>
  <si>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</si>
  <si>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</si>
  <si>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</si>
  <si>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</si>
  <si>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</si>
  <si>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</si>
  <si>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</si>
  <si>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</si>
  <si>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</si>
  <si>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</si>
  <si>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</si>
  <si>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</si>
  <si>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</si>
  <si>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</si>
  <si>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</si>
  <si>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</si>
  <si>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</si>
  <si>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</si>
  <si>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</si>
  <si>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</si>
  <si>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</si>
  <si>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</si>
  <si>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</si>
  <si>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</si>
  <si>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</si>
  <si>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</si>
  <si>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</si>
  <si>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</si>
  <si>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</si>
  <si>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</si>
  <si>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</si>
  <si>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</si>
  <si>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</si>
  <si>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</si>
  <si>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</si>
  <si>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</si>
  <si>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</si>
  <si>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</si>
  <si>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</si>
  <si>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</si>
  <si>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</si>
  <si>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</si>
  <si>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</si>
  <si>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</si>
  <si>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</si>
  <si>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</si>
  <si>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</si>
  <si>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</si>
  <si>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</si>
  <si>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</si>
  <si>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</si>
  <si>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</si>
  <si>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</si>
  <si>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</si>
  <si>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</si>
  <si>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</si>
  <si>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</si>
  <si>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</si>
  <si>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</si>
  <si>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</si>
  <si>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</si>
  <si>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</si>
  <si>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</si>
  <si>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</si>
  <si>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</si>
  <si>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</si>
  <si>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</si>
  <si>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</si>
  <si>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</si>
  <si>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</si>
  <si>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</si>
  <si>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</si>
  <si>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</si>
  <si>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</si>
  <si>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</si>
  <si>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</si>
  <si>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</si>
  <si>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</si>
  <si>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</si>
  <si>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</si>
  <si>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</si>
  <si>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</si>
  <si>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</si>
  <si>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</si>
  <si>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</si>
  <si>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</si>
  <si>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</si>
  <si>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</si>
  <si>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</si>
  <si>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</si>
  <si>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</si>
  <si>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</si>
  <si>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</si>
  <si>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</si>
  <si>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</si>
  <si>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</si>
  <si>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</si>
  <si>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</si>
  <si>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</si>
  <si>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</si>
  <si>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</si>
  <si>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</si>
  <si>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</si>
  <si>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</si>
  <si>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</si>
  <si>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</si>
  <si>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</si>
  <si>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</si>
  <si>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</si>
  <si>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</si>
  <si>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</si>
  <si>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</si>
  <si>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</si>
  <si>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</si>
  <si>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</si>
  <si>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</si>
  <si>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</si>
  <si>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</si>
  <si>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</si>
  <si>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</si>
  <si>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</si>
  <si>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</si>
  <si>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</si>
  <si>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</si>
  <si>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</si>
  <si>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</si>
  <si>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</si>
  <si>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</si>
  <si>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</si>
  <si>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</si>
  <si>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</si>
  <si>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</si>
  <si>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</si>
  <si>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</si>
  <si>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</si>
  <si>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</si>
  <si>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</si>
  <si>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</si>
  <si>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</si>
  <si>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</si>
  <si>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</si>
  <si>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</si>
  <si>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</si>
  <si>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</si>
  <si>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</si>
  <si>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</si>
  <si>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</si>
  <si>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</si>
  <si>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</si>
  <si>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</si>
  <si>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</si>
  <si>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</si>
  <si>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</si>
  <si>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</si>
  <si>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</si>
  <si>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</si>
  <si>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</si>
  <si>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</si>
  <si>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</si>
  <si>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</si>
  <si>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</si>
  <si>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</si>
  <si>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</si>
  <si>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</si>
  <si>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</si>
  <si>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</si>
  <si>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</si>
  <si>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</si>
  <si>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</si>
  <si>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</si>
  <si>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</si>
  <si>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</si>
  <si>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</si>
  <si>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</si>
  <si>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</si>
  <si>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</si>
  <si>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</si>
  <si>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</si>
  <si>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</si>
  <si>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</si>
  <si>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</si>
  <si>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</si>
  <si>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</si>
  <si>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</si>
  <si>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</si>
  <si>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</si>
  <si>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</si>
  <si>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</si>
  <si>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</si>
  <si>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</si>
  <si>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</si>
  <si>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</si>
  <si>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</si>
  <si>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</si>
  <si>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</si>
  <si>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</si>
  <si>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</si>
  <si>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</si>
  <si>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</si>
  <si>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</si>
  <si>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</si>
  <si>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</si>
  <si>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</si>
  <si>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</si>
  <si>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</si>
  <si>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</si>
  <si>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</si>
  <si>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</si>
  <si>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</si>
  <si>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</si>
  <si>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</si>
  <si>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</si>
  <si>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</si>
  <si>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</si>
  <si>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</si>
  <si>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</si>
  <si>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</si>
  <si>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</si>
  <si>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</si>
  <si>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</si>
  <si>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</si>
  <si>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</si>
  <si>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</si>
  <si>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</si>
  <si>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</si>
  <si>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</si>
  <si>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</si>
  <si>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</si>
  <si>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</si>
  <si>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</si>
  <si>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</si>
  <si>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</si>
  <si>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</si>
  <si>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</si>
  <si>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</si>
  <si>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</si>
  <si>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</si>
  <si>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</si>
  <si>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</si>
  <si>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</si>
  <si>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</si>
  <si>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</si>
  <si>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</si>
  <si>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</si>
  <si>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</si>
  <si>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</si>
  <si>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</si>
  <si>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</si>
  <si>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</si>
  <si>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</si>
  <si>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</si>
  <si>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</si>
  <si>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</si>
  <si>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</si>
  <si>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</si>
  <si>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</si>
  <si>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</si>
  <si>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</si>
  <si>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</si>
  <si>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</si>
  <si>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</si>
  <si>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</si>
  <si>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</si>
  <si>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</si>
  <si>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</si>
  <si>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</si>
  <si>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</si>
  <si>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</si>
  <si>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</si>
  <si>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</si>
  <si>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</si>
  <si>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</si>
  <si>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</si>
  <si>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</si>
  <si>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</si>
  <si>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</si>
  <si>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</si>
  <si>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</si>
  <si>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</si>
  <si>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</si>
  <si>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</si>
  <si>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</si>
  <si>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</si>
  <si>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</si>
  <si>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</si>
  <si>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</si>
  <si>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</si>
  <si>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</si>
  <si>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</si>
  <si>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</si>
  <si>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</si>
  <si>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</si>
  <si>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</si>
  <si>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</si>
  <si>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</si>
  <si>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</si>
  <si>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</si>
  <si>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</si>
  <si>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</si>
  <si>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</si>
  <si>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</si>
  <si>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</si>
  <si>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</si>
  <si>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</si>
  <si>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</si>
  <si>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</si>
  <si>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</si>
  <si>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</si>
  <si>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</si>
  <si>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</si>
  <si>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</si>
  <si>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</si>
  <si>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</si>
  <si>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</si>
  <si>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</si>
  <si>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</si>
  <si>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</si>
  <si>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</si>
  <si>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</si>
  <si>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</si>
  <si>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</si>
  <si>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</si>
  <si>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</si>
  <si>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</si>
  <si>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</si>
  <si>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</si>
  <si>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</si>
  <si>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</si>
  <si>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</si>
  <si>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</si>
  <si>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</si>
  <si>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</si>
  <si>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</si>
  <si>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</si>
  <si>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</si>
  <si>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</si>
  <si>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</si>
  <si>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</si>
  <si>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</si>
  <si>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</si>
  <si>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</si>
  <si>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</si>
  <si>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</si>
  <si>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</si>
  <si>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</si>
  <si>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</si>
  <si>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</si>
  <si>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</si>
  <si>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</si>
  <si>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</si>
  <si>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</si>
  <si>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</si>
  <si>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</si>
  <si>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</si>
  <si>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</si>
  <si>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</si>
  <si>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</si>
  <si>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</si>
  <si>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</si>
  <si>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</si>
  <si>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</si>
  <si>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</si>
  <si>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</si>
  <si>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</si>
  <si>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</si>
  <si>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</si>
  <si>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</si>
  <si>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</si>
  <si>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</si>
  <si>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</si>
  <si>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</si>
  <si>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</si>
  <si>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</si>
  <si>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</si>
  <si>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</si>
  <si>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</si>
  <si>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</si>
  <si>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</si>
  <si>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</si>
  <si>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</si>
  <si>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</si>
  <si>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</si>
  <si>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</si>
  <si>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</si>
  <si>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</si>
  <si>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</si>
  <si>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</si>
  <si>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</si>
  <si>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</si>
  <si>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</si>
  <si>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</si>
  <si>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</si>
  <si>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</si>
  <si>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</si>
  <si>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</si>
  <si>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</si>
  <si>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</si>
  <si>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</si>
  <si>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</si>
  <si>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</si>
  <si>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</si>
  <si>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</si>
  <si>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</si>
  <si>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</si>
  <si>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</si>
  <si>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</si>
  <si>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</si>
  <si>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</si>
  <si>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</si>
  <si>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</si>
  <si>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</si>
  <si>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</si>
  <si>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</si>
  <si>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</si>
  <si>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</si>
  <si>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</si>
  <si>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</si>
  <si>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</si>
  <si>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</si>
  <si>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</si>
  <si>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</si>
  <si>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</si>
  <si>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</si>
  <si>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</si>
  <si>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</si>
  <si>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</si>
  <si>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</si>
  <si>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</si>
  <si>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</si>
  <si>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</si>
  <si>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</si>
  <si>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</si>
  <si>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</si>
  <si>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</si>
  <si>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</si>
  <si>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</si>
  <si>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</si>
  <si>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</si>
  <si>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</si>
  <si>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</si>
  <si>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</si>
  <si>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</si>
  <si>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</si>
  <si>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</si>
  <si>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</si>
  <si>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</si>
  <si>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</si>
  <si>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</si>
  <si>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</si>
  <si>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</si>
  <si>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</si>
  <si>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</si>
  <si>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</si>
  <si>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</si>
  <si>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</si>
  <si>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</si>
  <si>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</si>
  <si>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</si>
  <si>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</si>
  <si>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</si>
  <si>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</si>
  <si>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</si>
  <si>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</si>
  <si>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</si>
  <si>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</si>
  <si>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</si>
  <si>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</si>
  <si>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</si>
  <si>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</si>
  <si>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</si>
  <si>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</si>
  <si>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</si>
  <si>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</si>
  <si>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</si>
  <si>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</si>
  <si>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</si>
  <si>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</si>
  <si>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</si>
  <si>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</si>
  <si>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</si>
  <si>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</si>
  <si>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</si>
  <si>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</si>
  <si>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</si>
  <si>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</si>
  <si>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</si>
  <si>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</si>
  <si>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</si>
  <si>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</si>
  <si>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</si>
  <si>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</si>
  <si>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</si>
  <si>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</si>
  <si>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</si>
  <si>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</si>
  <si>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</si>
  <si>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</si>
  <si>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</si>
  <si>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</si>
  <si>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</si>
  <si>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</si>
  <si>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</si>
  <si>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</si>
  <si>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</si>
  <si>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</si>
  <si>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</si>
  <si>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</si>
  <si>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</si>
  <si>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</si>
  <si>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</si>
  <si>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</si>
  <si>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</si>
  <si>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</si>
  <si>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</si>
  <si>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</si>
  <si>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</si>
  <si>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</si>
  <si>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</si>
  <si>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</si>
  <si>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</si>
  <si>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</si>
  <si>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</si>
  <si>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</si>
  <si>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</si>
  <si>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</si>
  <si>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</si>
  <si>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</si>
  <si>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</si>
  <si>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</si>
  <si>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</si>
  <si>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</si>
  <si>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</si>
  <si>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</si>
  <si>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</si>
  <si>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</si>
  <si>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</si>
  <si>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</si>
  <si>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</si>
  <si>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</si>
  <si>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</si>
  <si>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</si>
  <si>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</si>
  <si>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</si>
  <si>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</si>
  <si>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</si>
  <si>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</si>
  <si>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</si>
  <si>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</si>
  <si>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</si>
  <si>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</si>
  <si>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</si>
  <si>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</si>
  <si>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</si>
  <si>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</si>
  <si>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</si>
  <si>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</si>
  <si>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</si>
  <si>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</si>
  <si>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</si>
  <si>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</si>
  <si>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</si>
  <si>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</si>
  <si>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</si>
  <si>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</si>
  <si>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</si>
  <si>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</si>
  <si>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</si>
  <si>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</si>
  <si>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</si>
  <si>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</si>
  <si>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</si>
  <si>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</si>
  <si>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</si>
  <si>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</si>
  <si>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</si>
  <si>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</si>
  <si>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</si>
  <si>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</si>
  <si>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</si>
  <si>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</si>
  <si>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</si>
  <si>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</si>
  <si>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</si>
  <si>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</si>
  <si>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</si>
  <si>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</si>
  <si>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</si>
  <si>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</si>
  <si>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</si>
  <si>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</si>
  <si>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</si>
  <si>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</si>
  <si>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</si>
  <si>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</si>
  <si>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</si>
  <si>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</si>
  <si>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</si>
  <si>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</si>
  <si>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</si>
  <si>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</si>
  <si>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</si>
  <si>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</si>
  <si>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</si>
  <si>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</si>
  <si>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</si>
  <si>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</si>
  <si>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</si>
  <si>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</si>
  <si>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</si>
  <si>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</si>
  <si>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</si>
  <si>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</si>
  <si>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</si>
  <si>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</si>
  <si>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</si>
  <si>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</si>
  <si>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</si>
  <si>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</si>
  <si>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</si>
  <si>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</si>
  <si>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</si>
  <si>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</si>
  <si>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</si>
  <si>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</si>
  <si>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</si>
  <si>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</si>
  <si>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</si>
  <si>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</si>
  <si>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</si>
  <si>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</si>
  <si>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</si>
  <si>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</si>
  <si>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</si>
  <si>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</si>
  <si>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</si>
  <si>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</si>
  <si>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</si>
  <si>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</si>
  <si>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</si>
  <si>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</si>
  <si>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</si>
  <si>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</si>
  <si>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</si>
  <si>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</si>
  <si>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</si>
  <si>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</si>
  <si>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</si>
  <si>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</si>
  <si>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</si>
  <si>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</si>
  <si>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</si>
  <si>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</si>
  <si>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</si>
  <si>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</si>
  <si>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</si>
  <si>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</si>
  <si>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</si>
  <si>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</si>
  <si>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</si>
  <si>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</si>
  <si>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</si>
  <si>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</si>
  <si>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</si>
  <si>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</si>
  <si>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</si>
  <si>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</si>
  <si>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</si>
  <si>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</si>
  <si>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</si>
  <si>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</si>
  <si>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</si>
  <si>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</si>
  <si>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</si>
  <si>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</si>
  <si>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</si>
  <si>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</si>
  <si>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</si>
  <si>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</si>
  <si>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</si>
  <si>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</si>
  <si>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</si>
  <si>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</si>
  <si>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</si>
  <si>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</si>
  <si>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</si>
  <si>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</si>
  <si>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</si>
  <si>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</si>
  <si>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</si>
  <si>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</si>
  <si>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</si>
  <si>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</si>
  <si>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</si>
  <si>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</si>
  <si>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</si>
  <si>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</si>
  <si>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</si>
  <si>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</si>
  <si>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</si>
  <si>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</si>
  <si>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</si>
  <si>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</si>
  <si>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</si>
  <si>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</si>
  <si>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</si>
  <si>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</si>
  <si>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</si>
  <si>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</si>
  <si>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</si>
  <si>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</si>
  <si>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</si>
  <si>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</si>
  <si>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</si>
  <si>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</si>
  <si>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</si>
  <si>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</si>
  <si>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</si>
  <si>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</si>
  <si>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</si>
  <si>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</si>
  <si>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</si>
  <si>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</si>
  <si>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</si>
  <si>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</si>
  <si>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</si>
  <si>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</si>
  <si>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</si>
  <si>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</si>
  <si>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</si>
  <si>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</si>
  <si>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</si>
  <si>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</si>
  <si>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</si>
  <si>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</si>
  <si>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</si>
  <si>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</si>
  <si>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</si>
  <si>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</si>
  <si>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</si>
  <si>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</si>
  <si>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</si>
  <si>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</si>
  <si>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</si>
  <si>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</si>
  <si>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</si>
  <si>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</si>
  <si>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</si>
  <si>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</si>
  <si>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</si>
  <si>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</si>
  <si>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</si>
  <si>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</si>
  <si>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</si>
  <si>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</si>
  <si>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</si>
  <si>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</si>
  <si>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</si>
  <si>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</si>
  <si>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</si>
  <si>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</si>
  <si>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</si>
  <si>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</si>
  <si>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</si>
  <si>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</si>
  <si>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</si>
  <si>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</si>
  <si>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</si>
  <si>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</si>
  <si>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</si>
  <si>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</si>
  <si>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</si>
  <si>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</si>
  <si>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</si>
  <si>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</si>
  <si>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</si>
  <si>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</si>
  <si>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</si>
  <si>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</si>
  <si>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</si>
  <si>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</si>
  <si>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</si>
  <si>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</si>
  <si>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</si>
  <si>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</si>
  <si>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</si>
  <si>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</si>
  <si>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</si>
  <si>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</si>
  <si>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</si>
  <si>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</si>
  <si>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</si>
  <si>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</si>
  <si>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</si>
  <si>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</si>
  <si>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</si>
  <si>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</si>
  <si>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</si>
  <si>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</si>
  <si>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</si>
  <si>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</si>
  <si>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</si>
  <si>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</si>
  <si>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</si>
  <si>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</si>
  <si>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</si>
  <si>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</si>
  <si>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</si>
  <si>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</si>
  <si>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</si>
  <si>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</si>
  <si>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</si>
  <si>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</si>
  <si>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</si>
  <si>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</si>
  <si>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</si>
  <si>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</si>
  <si>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</si>
  <si>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</si>
  <si>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</si>
  <si>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</si>
  <si>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</si>
  <si>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</si>
  <si>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</si>
  <si>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</si>
  <si>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</si>
  <si>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</si>
  <si>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</si>
  <si>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</si>
  <si>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</si>
  <si>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</si>
  <si>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</si>
  <si>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</si>
  <si>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</si>
  <si>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</si>
  <si>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</si>
  <si>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</si>
  <si>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</si>
  <si>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</si>
  <si>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</si>
  <si>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</si>
  <si>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</si>
  <si>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</si>
  <si>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</si>
  <si>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</si>
  <si>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</si>
  <si>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</si>
  <si>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</si>
  <si>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</si>
  <si>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</si>
  <si>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</si>
  <si>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</si>
  <si>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</si>
  <si>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</si>
  <si>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</si>
  <si>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</si>
  <si>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</si>
  <si>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</si>
  <si>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</si>
  <si>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</si>
  <si>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</si>
  <si>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</si>
  <si>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</si>
  <si>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</si>
  <si>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</si>
  <si>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</si>
  <si>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</si>
  <si>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</si>
  <si>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</si>
  <si>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</si>
  <si>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</si>
  <si>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</si>
  <si>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</si>
  <si>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</si>
  <si>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</si>
  <si>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</si>
  <si>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</si>
  <si>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</si>
  <si>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</si>
  <si>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</si>
  <si>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</si>
  <si>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</si>
  <si>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</si>
  <si>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</si>
  <si>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</si>
  <si>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</si>
  <si>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</si>
  <si>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</si>
  <si>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</si>
  <si>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</si>
  <si>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</si>
  <si>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</si>
  <si>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</si>
  <si>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</si>
  <si>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</si>
  <si>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</si>
  <si>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</si>
  <si>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</si>
  <si>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</si>
  <si>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</si>
  <si>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</si>
  <si>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</si>
  <si>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</si>
  <si>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</si>
  <si>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</si>
  <si>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</si>
  <si>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</si>
  <si>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</si>
  <si>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</si>
  <si>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</si>
  <si>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</si>
  <si>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</si>
  <si>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</si>
  <si>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</si>
  <si>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</si>
  <si>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</si>
  <si>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</si>
  <si>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</si>
  <si>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</si>
  <si>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</si>
  <si>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</si>
  <si>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</si>
  <si>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</si>
  <si>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</si>
  <si>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</si>
  <si>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</si>
  <si>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</si>
  <si>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</si>
  <si>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</si>
  <si>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</si>
  <si>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</si>
  <si>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</si>
  <si>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</si>
  <si>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</si>
  <si>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</si>
  <si>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</si>
  <si>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</si>
  <si>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</si>
  <si>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</si>
  <si>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</si>
  <si>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</si>
  <si>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</si>
  <si>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</si>
  <si>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</si>
  <si>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</si>
  <si>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</si>
  <si>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</si>
  <si>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</si>
  <si>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</si>
  <si>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</si>
  <si>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</si>
  <si>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</si>
  <si>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</si>
  <si>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</si>
  <si>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</si>
  <si>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</si>
  <si>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</si>
  <si>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</si>
  <si>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</si>
  <si>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</si>
  <si>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</si>
  <si>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</si>
  <si>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</si>
  <si>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</si>
  <si>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</si>
  <si>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</si>
  <si>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</si>
  <si>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</si>
  <si>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</si>
  <si>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</si>
  <si>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</si>
  <si>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</si>
  <si>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</si>
  <si>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</si>
  <si>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</si>
  <si>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</si>
  <si>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</si>
  <si>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</si>
  <si>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</si>
  <si>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</si>
  <si>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</si>
  <si>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</si>
  <si>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</si>
  <si>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</si>
  <si>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</si>
  <si>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</si>
  <si>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</si>
  <si>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</si>
  <si>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</si>
  <si>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</si>
  <si>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</si>
  <si>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</si>
  <si>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</si>
  <si>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</si>
  <si>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</si>
  <si>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</si>
  <si>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</si>
  <si>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</si>
  <si>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</si>
  <si>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</si>
  <si>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</si>
  <si>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</si>
  <si>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</si>
  <si>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</si>
  <si>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</si>
  <si>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</si>
  <si>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</si>
  <si>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</si>
  <si>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</si>
  <si>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</si>
  <si>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</si>
  <si>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</si>
  <si>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</si>
  <si>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</si>
  <si>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</si>
  <si>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</si>
  <si>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</si>
  <si>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</si>
  <si>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</si>
  <si>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</si>
  <si>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</si>
  <si>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</si>
  <si>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</si>
  <si>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</si>
  <si>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</si>
  <si>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</si>
  <si>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</si>
  <si>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</si>
  <si>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</si>
  <si>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</si>
  <si>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</si>
  <si>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</si>
  <si>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</si>
  <si>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</si>
  <si>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</si>
  <si>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</si>
  <si>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</si>
  <si>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</si>
  <si>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</si>
  <si>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</si>
  <si>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</si>
  <si>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</si>
  <si>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</si>
  <si>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</si>
  <si>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</si>
  <si>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</si>
  <si>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</si>
  <si>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</si>
  <si>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</si>
  <si>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</si>
  <si>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</si>
  <si>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</si>
  <si>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</si>
  <si>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</si>
  <si>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</si>
  <si>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</si>
  <si>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</si>
  <si>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</si>
  <si>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</si>
  <si>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</si>
  <si>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</si>
  <si>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</si>
  <si>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</si>
  <si>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</si>
  <si>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</si>
  <si>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</si>
  <si>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</si>
  <si>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</si>
  <si>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</si>
  <si>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</si>
  <si>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</si>
  <si>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</si>
  <si>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</si>
  <si>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</si>
  <si>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</si>
  <si>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</si>
  <si>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</si>
  <si>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</si>
  <si>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</si>
  <si>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</si>
  <si>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</si>
  <si>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</si>
  <si>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</si>
  <si>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</si>
  <si>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</si>
  <si>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</si>
  <si>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</si>
  <si>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</si>
  <si>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</si>
  <si>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</si>
  <si>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</si>
  <si>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</si>
  <si>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</si>
  <si>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</si>
  <si>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</si>
  <si>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</si>
  <si>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</si>
  <si>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</si>
  <si>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</si>
  <si>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</si>
  <si>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</si>
  <si>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</si>
  <si>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</si>
  <si>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</si>
  <si>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</si>
  <si>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</si>
  <si>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</si>
  <si>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</si>
  <si>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</si>
  <si>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</si>
  <si>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</si>
  <si>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</si>
  <si>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</si>
  <si>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</si>
  <si>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</si>
  <si>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</si>
  <si>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</si>
  <si>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</si>
  <si>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</si>
  <si>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</si>
  <si>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</si>
  <si>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</si>
  <si>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</si>
  <si>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</si>
  <si>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</si>
  <si>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</si>
  <si>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</si>
  <si>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</si>
  <si>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</si>
  <si>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</si>
  <si>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</si>
  <si>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</si>
  <si>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</si>
  <si>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</si>
  <si>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</si>
  <si>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</si>
  <si>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</si>
  <si>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</si>
  <si>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</si>
  <si>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</si>
  <si>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</si>
  <si>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</si>
  <si>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</si>
  <si>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</si>
  <si>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</si>
  <si>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</si>
  <si>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</si>
  <si>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</si>
  <si>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</si>
  <si>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</si>
  <si>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</si>
  <si>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</si>
  <si>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</si>
  <si>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</si>
  <si>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</si>
  <si>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</si>
  <si>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</si>
  <si>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</si>
  <si>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</si>
  <si>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</si>
  <si>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</si>
  <si>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</si>
  <si>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</si>
  <si>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</si>
  <si>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</si>
  <si>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</si>
  <si>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</si>
  <si>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</si>
  <si>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</si>
  <si>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</si>
  <si>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</si>
  <si>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</si>
  <si>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</si>
  <si>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</si>
  <si>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</si>
  <si>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</si>
  <si>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</si>
  <si>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</si>
  <si>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</si>
  <si>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</si>
  <si>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</si>
  <si>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</si>
  <si>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</si>
  <si>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</si>
  <si>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</si>
  <si>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</si>
  <si>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</si>
  <si>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</si>
  <si>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</si>
  <si>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</si>
  <si>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</si>
  <si>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</si>
  <si>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</si>
  <si>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</si>
  <si>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</si>
  <si>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</si>
  <si>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</si>
  <si>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</si>
  <si>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</si>
  <si>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</si>
  <si>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</si>
  <si>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</si>
  <si>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</si>
  <si>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</si>
  <si>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</si>
  <si>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</si>
  <si>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</si>
  <si>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</si>
  <si>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</si>
  <si>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</si>
  <si>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</si>
  <si>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</si>
  <si>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</si>
  <si>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</si>
  <si>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</si>
  <si>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</si>
  <si>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</si>
  <si>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</si>
  <si>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</si>
  <si>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</si>
  <si>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</si>
  <si>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</si>
  <si>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</si>
  <si>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</si>
  <si>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</si>
  <si>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</si>
  <si>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</si>
  <si>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</si>
  <si>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</si>
  <si>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</si>
  <si>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</si>
  <si>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</si>
  <si>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</si>
  <si>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</si>
  <si>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</si>
  <si>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</si>
  <si>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</si>
  <si>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</si>
  <si>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</si>
  <si>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</si>
  <si>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</si>
  <si>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</si>
  <si>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</si>
  <si>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</si>
  <si>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</si>
  <si>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</si>
  <si>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</si>
  <si>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</si>
  <si>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</si>
  <si>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</si>
  <si>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</si>
  <si>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</si>
  <si>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</si>
  <si>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</si>
  <si>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</si>
  <si>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</si>
  <si>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</si>
  <si>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</si>
  <si>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</si>
  <si>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</si>
  <si>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</si>
  <si>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</si>
  <si>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</si>
  <si>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</si>
  <si>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</si>
  <si>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</si>
  <si>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</si>
  <si>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</si>
  <si>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</si>
  <si>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</si>
  <si>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</si>
  <si>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</si>
  <si>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</si>
  <si>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</si>
  <si>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</si>
  <si>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</si>
  <si>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</si>
  <si>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</si>
  <si>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</si>
  <si>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</si>
  <si>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</si>
  <si>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</si>
  <si>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</si>
  <si>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</si>
  <si>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</si>
  <si>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</si>
  <si>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</si>
  <si>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</si>
  <si>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</si>
  <si>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</si>
  <si>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</si>
  <si>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</si>
  <si>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</si>
  <si>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</si>
  <si>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</si>
  <si>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</si>
  <si>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</si>
  <si>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</si>
  <si>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</si>
  <si>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</si>
  <si>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</si>
  <si>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</si>
  <si>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</si>
  <si>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</si>
  <si>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</si>
  <si>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</si>
  <si>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</si>
  <si>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</si>
  <si>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</si>
  <si>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</si>
  <si>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</si>
  <si>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</si>
  <si>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</si>
  <si>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</si>
  <si>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</si>
  <si>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</si>
  <si>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</si>
  <si>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</si>
  <si>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</si>
  <si>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</si>
  <si>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</si>
  <si>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</si>
  <si>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</si>
  <si>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</si>
  <si>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</si>
  <si>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</si>
  <si>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</si>
  <si>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</si>
  <si>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</si>
  <si>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</si>
  <si>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</si>
  <si>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</si>
  <si>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</si>
  <si>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</si>
  <si>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</si>
  <si>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</si>
  <si>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</si>
  <si>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</si>
  <si>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</si>
  <si>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</si>
  <si>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</si>
  <si>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</si>
  <si>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</si>
  <si>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</si>
  <si>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</si>
  <si>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</si>
  <si>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</si>
  <si>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</si>
  <si>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</si>
  <si>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</si>
  <si>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</si>
  <si>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</si>
  <si>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</si>
  <si>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PCM-20251124-00000123</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</si>
  <si>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</si>
  <si>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</si>
  <si>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</si>
  <si>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</si>
  <si>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</si>
  <si>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</si>
  <si>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</si>
  <si>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</si>
  <si>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</si>
  <si>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</si>
  <si>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</si>
  <si>
    <t>PCM-20251122-00001107</t>
  </si>
  <si>
    <t>Site Down again // 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</si>
</sst>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0" totalsRowShown="0" headerRowDxfId="47" dataDxfId="46" headerRowBorderDxfId="44" tableBorderDxfId="45" totalsRowBorderDxfId="43">
  <autoFilter ref="A1:L4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30" dataDxfId="29" headerRowBorderDxfId="27" tableBorderDxfId="28">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322.19270150463126</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45985.141127430557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45985.141127430557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45985.141127430557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45985.141127430557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45985.141127430557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45985.141127430557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45985.141127430557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45985.141127430557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45985.141127430557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45985.141127430557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45985.141127430557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45985.141127430557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45985.141127430557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45985.141127430557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45985.141127430557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45985.141127430557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45985.141127430557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45985.141127430557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45985.141127430557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45985.141127430557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45985.141127430557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45985.141127430557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45985.141127430557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45985.141127430557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45985.141127430557</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45985.141127430557</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160.14128946759593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0.75370844907592982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45985.141127430557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45985.141127430557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45985.141127430557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45985.141127430557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45985.141127430557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45985.141127430557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45985.141127430557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45985.141127430557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45985.141127430557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45985.141127430557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45985.141127430557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45985.141127430557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45985.141127430557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45985.141127430557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45985.141127430557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45985.141127430557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45985.141127430557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45985.141127430557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45985.141127430557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45985.141127430557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45985.141127430557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45985.141127430557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45985.141127430557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45985.141127430557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45985.141127430557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45985.141127430557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45985.141127430557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45985.141127430557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45985.141127430557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45985.141127430557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45985.141127430557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45985.141127430557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45985.141127430557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45985.141127430557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45985.141127430557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45985.141127430557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45985.141127430557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45985.141127430557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45985.141127430557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45985.141127430557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45985.141127430557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45985.141127430557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45985.141127430557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45985.141127430557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45985.141127430557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45985.141127430557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45985.141127430557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45985.141127430557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45985.141127430557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45985.141127430557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45985.141127430557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45985.141127430557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45985.141127430557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45985.141127430557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45985.141127430557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45985.141127430557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45985.141127430557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45985.141127430557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45985.141127430557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45985.141127430557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45985.141127430557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45985.141127430557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45985.141127430557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45985.141127430557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45985.141127430557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45985.141127430557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45985.141127430557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45985.141127430557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45985.141127430557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45985.141127430557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45985.141127430557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45985.141127430557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45985.141127430557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45985.141127430557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45985.141127430557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45985.141127430557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45985.141127430557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45985.141127430557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45985.141127430557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45985.141127430557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45985.141127430557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45985.141127430557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45985.141127430557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45985.141127430557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45985.141127430557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45985.141127430557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45985.141127430557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45985.141127430557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45985.141127430557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45985.141127430557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45985.141127430557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45985.141127430557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45985.141127430557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45985.141127430557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45985.141127430557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45985.141127430557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45985.141127430557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45985.141127430557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45985.141127430557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45985.141127430557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45985.141127430557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45985.141127430557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45985.141127430557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45985.141127430557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45985.141127430557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45985.141127430557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45985.141127430557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45985.141127430557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45985.141127430557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45985.141127430557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45985.141127430557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45985.141127430557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45985.141127430557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45985.141127430557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45985.141127430557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45985.141127430557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45985.141127430557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45985.141127430557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45985.141127430557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45985.141127430557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45985.141127430557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45985.141127430557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45985.141127430557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45985.141127430557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45985.141127430557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45985.141127430557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45985.141127430557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45985.141127430557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45985.141127430557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45985.141127430557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45985.141127430557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45985.141127430557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45985.141127430557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45985.141127430557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45985.141127430557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45985.141127430557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45985.141127430557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45985.141127430557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45985.141127430557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45985.141127430557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45985.141127430557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45985.141127430557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45985.141127430557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45985.141127430557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45985.141127430557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45985.141127430557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45985.141127430557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45985.141127430557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45985.141127430557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45985.141127430557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45985.141127430557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45985.141127430557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45985.141127430557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45985.141127430557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45985.141127430557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45985.141127430557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45985.141127430557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45985.141127430557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45985.141127430557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45985.141127430557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45985.141127430557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45985.141127430557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45985.141127430557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45985.141127430557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45985.141127430557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45985.141127430557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45985.141127430557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45985.141127430557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45985.141127430557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45985.141127430557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45985.141127430557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45985.141127430557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45985.141127430557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45985.141127430557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45985.141127430557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45985.141127430557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45985.141127430557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45985.141127430557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45985.141127430557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45985.141127430557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45985.141127430557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45985.141127430557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45985.141127430557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45985.141127430557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45985.141127430557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45985.141127430557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45985.141127430557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45985.141127430557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45985.141127430557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45985.141127430557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45985.141127430557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45985.141127430557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45985.141127430557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45985.141127430557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45985.141127430557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45985.141127430557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45985.141127430557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45985.141127430557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45985.141127430557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45985.141127430557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45985.141127430557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45985.141127430557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45985.141127430557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45985.141127430557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45985.141127430557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45985.141127430557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45985.141127430557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45985.141127430557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45985.141127430557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45985.141127430557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45985.141127430557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45985.141127430557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45985.141127430557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45985.141127430557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45985.141127430557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45985.141127430557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45985.141127430557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45985.141127430557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45985.141127430557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45985.141127430557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45985.141127430557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45985.141127430557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45985.141127430557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45985.141127430557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45985.141127430557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45985.141127430557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45985.141127430557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45985.141127430557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45985.141127430557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45985.141127430557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45985.141127430557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45985.141127430557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45985.141127430557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45985.141127430557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45985.141127430557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45985.141127430557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45985.141127430557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45985.141127430557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45985.141127430557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45985.141127430557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45985.141127430557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45985.141127430557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45985.141127430557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45985.141127430557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45985.141127430557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45985.141127430557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45985.141127430557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45985.141127430557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45985.141127430557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45985.141127430557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45985.141127430557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45985.141127430557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45985.141127430557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45985.141127430557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45985.141127430557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45985.141127430557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45985.141127430557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45985.141127430557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45985.141127430557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45985.141127430557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45985.141127430557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45985.141127430557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45985.141127430557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45985.141127430557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45985.141127430557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45985.141127430557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45985.141127430557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45985.141127430557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45985.141127430557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45985.141127430557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45985.141127430557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45985.141127430557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45985.141127430557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45985.141127430557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45985.141127430557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45985.141127430557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45985.141127430557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45985.141127430557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45985.141127430557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45985.141127430557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45985.141127430557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45985.141127430557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45985.141127430557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45985.141127430557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45985.141127430557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45985.141127430557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45985.141127430557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45985.141127430557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45985.141127430557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45985.141127430557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45985.141127430557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45985.141127430557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45985.141127430557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45985.141127430557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45985.141127430557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45985.141127430557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45985.141127430557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45985.141127430557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45985.141127430557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45985.141127430557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45985.141127430557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45985.141127430557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45985.141127430557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45985.141127430557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45985.141127430557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45985.141127430557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45985.141127430557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45985.141127430557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45985.141127430557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45985.141127430557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45985.141127430557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45985.141127430557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45985.141127430557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45985.141127430557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45985.141127430557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45985.141127430557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45985.141127430557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45985.141127430557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45985.141127430557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45985.141127430557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45985.141127430557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45985.141127430557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45985.141127430557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45985.141127430557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45985.141127430557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45985.141127430557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45985.141127430557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45985.141127430557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45985.141127430557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45985.141127430557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45985.141127430557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45985.141127430557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45985.141127430557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45985.141127430557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45985.141127430557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45985.141127430557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45985.141127430557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45985.141127430557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45985.141127430557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45985.141127430557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45985.141127430557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45985.141127430557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45985.141127430557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45985.141127430557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45985.141127430557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45985.141127430557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45985.141127430557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45985.141127430557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45985.141127430557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45985.141127430557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45985.141127430557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45985.141127430557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45985.141127430557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45985.141127430557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45985.141127430557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45985.141127430557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45985.141127430557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45985.141127430557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45985.141127430557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45985.141127430557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45985.141127430557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45985.141127430557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45985.141127430557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45985.141127430557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45985.141127430557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45985.141127430557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45985.141127430557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45985.141127430557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45985.141127430557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45985.141127430557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45985.141127430557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45985.141127430557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45985.141127430557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45985.141127430557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45985.141127430557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45985.141127430557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45985.141127430557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45985.141127430557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45985.141127430557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45985.141127430557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45985.141127430557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45985.141127430557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45985.141127430557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45985.141127430557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45985.141127430557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45985.141127430557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45985.141127430557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45985.141127430557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45985.141127430557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45985.141127430557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45985.141127430557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45985.141127430557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45985.141127430557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45985.141127430557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45985.141127430557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45985.141127430557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45985.141127430557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45985.141127430557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45985.141127430557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45985.141127430557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45985.141127430557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45985.141127430557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45985.141127430557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45985.141127430557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45985.141127430557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45985.141127430557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45985.141127430557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45985.141127430557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45985.141127430557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45985.141127430557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45985.141127430557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45985.141127430557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45985.141127430557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45985.141127430557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45985.141127430557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45985.141127430557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45985.141127430557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45985.141127430557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45985.141127430557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45985.141127430557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45985.141127430557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45985.141127430557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45985.141127430557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45985.141127430557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45985.141127430557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45985.141127430557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45985.141127430557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45985.141127430557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45985.141127430557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45985.141127430557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45985.141127430557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45985.141127430557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45985.141127430557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45985.141127430557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45985.141127430557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45985.141127430557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45985.141127430557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45985.141127430557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45985.141127430557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45985.141127430557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45985.141127430557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45985.141127430557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45985.141127430557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45985.141127430557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45985.141127430557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45985.141127430557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45985.141127430557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45985.141127430557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45985.141127430557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45985.141127430557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45985.141127430557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45985.141127430557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45985.141127430557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45985.141127430557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45985.141127430557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45985.141127430557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45985.141127430557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45985.141127430557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45985.141127430557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45985.141127430557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45985.141127430557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45985.141127430557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45985.141127430557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45985.141127430557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45985.141127430557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45985.141127430557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45985.141127430557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45985.141127430557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45985.141127430557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45985.141127430557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45985.141127430557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45985.141127430557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45985.141127430557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45985.141127430557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45985.141127430557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45985.141127430557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45985.141127430557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45985.141127430557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45985.141127430557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45985.141127430557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45985.141127430557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45985.141127430557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45985.141127430557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45985.141127430557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45985.141127430557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45985.141127430557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45985.141127430557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45985.141127430557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45985.141127430557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45985.141127430557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45985.141127430557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45985.141127430557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45985.141127430557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45985.141127430557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45985.141127430557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45985.141127430557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45985.141127430557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45985.141127430557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45985.141127430557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45985.141127430557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45985.141127430557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45985.141127430557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45985.141127430557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45985.141127430557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45985.141127430557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45985.141127430557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45985.141127430557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45985.141127430557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45985.141127430557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45985.141127430557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45985.141127430557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45985.141127430557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45985.141127430557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45985.141127430557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45985.141127430557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45985.141127430557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45985.141127430557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45985.141127430557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45985.141127430557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45985.141127430557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45985.141127430557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45985.141127430557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45985.141127430557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45985.141127430557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45985.141127430557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45985.141127430557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45985.141127430557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45985.141127430557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45985.141127430557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45985.141127430557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45985.141127430557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45985.141127430557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45985.141127430557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45985.141127430557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45985.141127430557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45985.141127430557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45985.141127430557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45985.141127430557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45985.141127430557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45985.141127430557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45985.141127430557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45985.141127430557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45985.141127430557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45985.141127430557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45985.141127430557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45985.141127430557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45985.141127430557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45985.141127430557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45985.141127430557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45985.141127430557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45985.141127430557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45985.141127430557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45985.141127430557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45985.141127430557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45985.141127430557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45985.141127430557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45985.141127430557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45985.141127430557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45985.141127430557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45985.141127430557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45985.141127430557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45985.141127430557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45985.141127430557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45985.141127430557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45985.141127430557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45985.141127430557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45985.141127430557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45985.141127430557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45985.141127430557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45985.141127430557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45985.141127430557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45985.141127430557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45985.141127430557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45985.141127430557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45985.141127430557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45985.141127430557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45985.141127430557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45985.141127430557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45985.141127430557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45985.141127430557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45985.141127430557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45985.141127430557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45985.141127430557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45985.141127430557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45985.141127430557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45985.141127430557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45985.141127430557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45985.141127430557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45985.141127430557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45985.141127430557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45985.141127430557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45985.141127430557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45985.141127430557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45985.141127430557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45985.141127430557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45985.141127430557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45985.141127430557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45985.141127430557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45985.141127430557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45985.141127430557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45985.141127430557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45985.141127430557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45985.141127430557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45985.141127430557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45985.141127430557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45985.141127430557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45985.141127430557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45985.141127430557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45985.141127430557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45985.141127430557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45985.141127430557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45985.141127430557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45985.141127430557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45985.141127430557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45985.141127430557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45985.141127430557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45985.141127430557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45985.141127430557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45985.141127430557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45985.141127430557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45985.141127430557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45985.141127430557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45985.141127430557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45985.141127430557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45985.141127430557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45985.141127430557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45985.141127430557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45985.141127430557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45985.141127430557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45985.141127430557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45985.141127430557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45985.141127430557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45985.141127430557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45985.141127430557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45985.141127430557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45985.141127430557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45985.141127430557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45985.141127430557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45985.141127430557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45985.141127430557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45985.141127430557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45985.141127430557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45985.141127430557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45985.141127430557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45985.141127430557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45985.141127430557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45985.141127430557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45985.141127430557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45985.141127430557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45985.141127430557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45985.141127430557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45985.141127430557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45985.141127430557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45985.141127430557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45985.141127430557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45985.141127430557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45985.141127430557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45985.141127430557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45985.141127430557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45985.141127430557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45985.141127430557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45985.141127430557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45985.141127430557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45985.141127430557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45985.141127430557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45985.141127430557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45985.141127430557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45985.141127430557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45985.141127430557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45985.141127430557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45985.141127430557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45985.141127430557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45985.141127430557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45985.141127430557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45985.141127430557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45985.141127430557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45985.141127430557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45985.141127430557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45985.141127430557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45985.141127430557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45985.141127430557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45985.141127430557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45985.141127430557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45985.141127430557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45985.141127430557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45985.141127430557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45985.141127430557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45985.141127430557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45985.141127430557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45985.141127430557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45985.141127430557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45985.141127430557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45985.141127430557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45985.141127430557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45985.141127430557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45985.141127430557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45985.141127430557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45985.141127430557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45985.141127430557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45985.141127430557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45985.141127430557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45985.141127430557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45985.141127430557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45985.141127430557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45985.141127430557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45985.141127430557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45985.141127430557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45985.141127430557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45985.141127430557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45985.141127430557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45985.141127430557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45985.141127430557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45985.141127430557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45985.141127430557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45985.141127430557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45985.141127430557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45985.141127430557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45985.141127430557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45985.141127430557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45985.141127430557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45985.141127430557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45985.141127430557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45985.141127430557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45985.141127430557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45985.141127430557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45985.141127430557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45985.141127430557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45985.141127430557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45985.141127430557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45985.141127430557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45985.141127430557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45985.141127430557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45985.141127430557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45985.141127430557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45985.141127430557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45985.141127430557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45985.141127430557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45985.141127430557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45985.141127430557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45985.141127430557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45985.141127430557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45985.141127430557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45985.141127430557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45985.141127430557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45985.141127430557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45985.141127430557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45985.141127430557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45985.141127430557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45985.141127430557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45985.141127430557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45985.141127430557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45985.141127430557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45985.141127430557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45985.141127430557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45985.141127430557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45985.141127430557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45985.141127430557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45985.141127430557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45985.141127430557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45985.141127430557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45985.141127430557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45985.141127430557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45985.141127430557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45985.141127430557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45985.141127430557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45985.141127430557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45985.141127430557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45985.141127430557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45985.141127430557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45985.141127430557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45985.141127430557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45985.141127430557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45985.141127430557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45985.141127430557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45985.141127430557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45985.141127430557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45985.141127430557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45985.141127430557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45985.141127430557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45985.141127430557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45985.141127430557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45985.141127430557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45985.141127430557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45985.141127430557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45985.141127430557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45985.141127430557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45985.141127430557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45985.141127430557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45985.141127430557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45985.141127430557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45985.141127430557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45985.141127430557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45985.141127430557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45985.141127430557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45985.141127430557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45985.141127430557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45985.141127430557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45985.141127430557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45985.141127430557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45985.141127430557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45985.141127430557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45985.141127430557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45985.141127430557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45985.141127430557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45985.141127430557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45985.141127430557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45985.141127430557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45985.141127430557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45985.141127430557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45985.141127430557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45985.141127430557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45985.141127430557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45985.141127430557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45985.141127430557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45985.141127430557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45985.141127430557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45985.141127430557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45985.141127430557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45985.141127430557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45985.141127430557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45985.141127430557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45985.141127430557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45985.141127430557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45985.141127430557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45985.141127430557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45985.141127430557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45985.141127430557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45985.141127430557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45985.141127430557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45985.141127430557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45985.141127430557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45985.141127430557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45985.141127430557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45985.141127430557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45985.141127430557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45985.141127430557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45985.141127430557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45985.141127430557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45985.141127430557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45985.141127430557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45985.141127430557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45985.141127430557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45985.141127430557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45985.141127430557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45985.141127430557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45985.141127430557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45985.141127430557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45985.141127430557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45985.141127430557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45985.141127430557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45985.141127430557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45985.141127430557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45985.141127430557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45985.141127430557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45985.141127430557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45985.141127430557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45985.141127430557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45985.141127430557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45985.141127430557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45985.141127430557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45985.141127430557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45985.141127430557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45985.141127430557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45985.141127430557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45985.141127430557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45985.141127430557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45985.141127430557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45985.141127430557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45985.141127430557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45985.141127430557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45985.141127430557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45985.141127430557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45985.141127430557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45985.141127430557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45985.141127430557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45985.141127430557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45985.141127430557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45985.141127430557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45985.141127430557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45985.141127430557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45985.141127430557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45985.141127430557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45985.141127430557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45985.141127430557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45985.141127430557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45985.141127430557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45985.141127430557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45985.141127430557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45985.141127430557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45985.141127430557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45985.141127430557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45985.141127430557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45985.141127430557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45985.141127430557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45985.141127430557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45985.141127430557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45985.141127430557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45985.141127430557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45985.141127430557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45985.141127430557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45985.141127430557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45985.141127430557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45985.141127430557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45985.141127430557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45985.141127430557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45985.141127430557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45985.141127430557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45985.141127430557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45985.141127430557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45985.141127430557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45985.141127430557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45985.141127430557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45985.141127430557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45985.141127430557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45985.141127430557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45985.141127430557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45985.141127430557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45985.141127430557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45985.141127430557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45985.141127430557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45985.141127430557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45985.141127430557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45985.141127430557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45985.141127430557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45985.141127430557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45985.141127430557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45985.141127430557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45985.141127430557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45985.141127430557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45985.141127430557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45985.141127430557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45985.141127430557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45985.141127430557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45985.141127430557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45985.141127430557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45985.141127430557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45985.141127430557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45985.141127430557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45985.141127430557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45985.141127430557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45985.141127430557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45985.141127430557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45985.141127430557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45985.141127430557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45985.141127430557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45985.141127430557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45985.141127430557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45985.141127430557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45985.141127430557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45985.141127430557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45985.141127430557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45985.141127430557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45985.141127430557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45985.141127430557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45985.141127430557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45985.141127430557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45985.141127430557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45985.141127430557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45985.141127430557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45985.141127430557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45985.141127430557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45985.141127430557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45985.141127430557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45985.141127430557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45985.141127430557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45985.141127430557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45985.141127430557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45985.141127430557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45985.141127430557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45985.141127430557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45985.141127430557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45985.141127430557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45985.141127430557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45985.141127430557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45985.141127430557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45985.141127430557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45985.141127430557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45985.141127430557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45985.141127430557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45985.141127430557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45985.141127430557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45985.141127430557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45985.141127430557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45985.141127430557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45985.141127430557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45985.141127430557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45985.141127430557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45985.141127430557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45985.141127430557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45985.141127430557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45985.141127430557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45985.141127430557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45985.141127430557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45985.141127430557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45985.141127430557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45985.141127430557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45985.141127430557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45985.141127430557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45985.141127430557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45985.141127430557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45985.141127430557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45985.141127430557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45985.141127430557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45985.141127430557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45985.141127430557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45985.141127430557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45985.141127430557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45985.141127430557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45985.141127430557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45985.141127430557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45985.141127430557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45985.141127430557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45985.141127430557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45985.141127430557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45985.141127430557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45985.141127430557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45985.141127430557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45985.141127430557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45985.141127430557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45985.141127430557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45985.141127430557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45985.141127430557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45985.141127430557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45985.141127430557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45985.141127430557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45985.141127430557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45985.141127430557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45985.141127430557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45985.141127430557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45985.141127430557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45985.141127430557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45985.141127430557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45985.141127430557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45985.141127430557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45985.141127430557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45985.141127430557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45985.141127430557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45985.141127430557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45985.141127430557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45985.141127430557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45985.141127430557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45985.141127430557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45985.141127430557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45985.141127430557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45985.141127430557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45985.141127430557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45985.141127430557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45985.141127430557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45985.141127430557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45985.141127430557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45985.141127430557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45985.141127430557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45985.141127430557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45985.141127430557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45985.141127430557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45985.141127430557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45985.141127430557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45985.141127430557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45985.141127430557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45985.141127430557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45985.141127430557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45985.141127430557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45985.141127430557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45985.141127430557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45985.141127430557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45985.141127430557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45985.141127430557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45985.141127430557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45985.141127430557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45985.141127430557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45985.141127430557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45985.141127430557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45985.141127430557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45985.141127430557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45985.141127430557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45985.141127430557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45985.141127430557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45985.141127430557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45985.141127430557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45985.141127430557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45985.141127430557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45985.141127430557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45985.141127430557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45985.141127430557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45985.141127430557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45985.141127430557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45985.141127430557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45985.141127430557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45985.141127430557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45985.141127430557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45985.141127430557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45985.141127430557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45985.141127430557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45985.141127430557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45985.141127430557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45985.141127430557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45985.141127430557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45985.141127430557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45985.141127430557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45985.141127430557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45985.141127430557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45985.141127430557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45985.141127430557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45985.141127430557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45985.141127430557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45985.141127430557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0"/>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281.6604098379612</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0.64801400463329628</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2</v>
      </c>
      <c r="D4" s="91" t="s">
        <v>35229</v>
      </c>
      <c r="E4" s="94" t="s">
        <v>39021</v>
      </c>
      <c r="F4" s="151">
        <v>45985.053518518522</v>
      </c>
      <c r="G4" s="96">
        <f t="shared" ref="G4:G34" ca="1" si="0">IFERROR(NOW()-F4,"")</f>
        <v>8.7608912035648245E-2</v>
      </c>
      <c r="H4" s="95">
        <v>45984.984872685185</v>
      </c>
      <c r="I4" s="113" t="str">
        <f>IFERROR(VLOOKUP(D4,DB!A:F,6,0),"")</f>
        <v>Generator-SG</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45985.141127430557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45985.141127430557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45985.141127430557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45985.141127430557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45985.141127430557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45985.141127430557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45985.141127430557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45985.141127430557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45985.141127430557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45985.141127430557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45985.141127430557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45985.141127430557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45985.141127430557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45985.141127430557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45985.141127430557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45985.141127430557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45985.141127430557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45985.141127430557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45985.141127430557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45985.141127430557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45985.141127430557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45985.141127430557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45985.141127430557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45985.141127430557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45985.141127430557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45985.141127430557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45985.141127430557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45985.141127430557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45985.141127430557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45985.141127430557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45985.141127430557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45985.141127430557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45985.141127430557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45985.141127430557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45985.141127430557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45985.141127430557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45985.141127430557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45985.141127430557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45985.141127430557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45985.141127430557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45985.141127430557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45985.141127430557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45985.141127430557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45985.141127430557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45985.141127430557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45985.141127430557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45985.141127430557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45985.141127430557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45985.141127430557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45985.141127430557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45985.141127430557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45985.141127430557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45985.141127430557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45985.141127430557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45985.141127430557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45985.141127430557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45985.141127430557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45985.141127430557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45985.141127430557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45985.141127430557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45985.141127430557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45985.141127430557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45985.141127430557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45985.141127430557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45985.141127430557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45985.141127430557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45985.141127430557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45985.141127430557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45985.141127430557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45985.141127430557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45985.141127430557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45985.141127430557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45985.141127430557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45985.141127430557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45985.141127430557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45985.141127430557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45985.141127430557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45985.141127430557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45985.141127430557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45985.141127430557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45985.141127430557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45985.141127430557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45985.141127430557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45985.141127430557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45985.141127430557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45985.141127430557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45985.141127430557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45985.141127430557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45985.141127430557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45985.141127430557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45985.141127430557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45985.141127430557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45985.141127430557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45985.141127430557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45985.141127430557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45985.141127430557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45985.141127430557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45985.141127430557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45985.141127430557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45985.141127430557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45985.141127430557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45985.141127430557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45985.141127430557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45985.141127430557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45985.141127430557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45985.141127430557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45985.141127430557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45985.141127430557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45985.141127430557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45985.141127430557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45985.141127430557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45985.141127430557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45985.141127430557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45985.141127430557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45985.141127430557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45985.141127430557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45985.141127430557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45985.141127430557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45985.141127430557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45985.141127430557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45985.141127430557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45985.141127430557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45985.141127430557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45985.141127430557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45985.141127430557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45985.141127430557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45985.141127430557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45985.141127430557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45985.141127430557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45985.141127430557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45985.141127430557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45985.141127430557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45985.141127430557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45985.141127430557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45985.141127430557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45985.141127430557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45985.141127430557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45985.141127430557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45985.141127430557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45985.141127430557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45985.141127430557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45985.141127430557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45985.141127430557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45985.141127430557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45985.141127430557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45985.141127430557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45985.141127430557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45985.141127430557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45985.141127430557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45985.141127430557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45985.141127430557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45985.141127430557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45985.141127430557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45985.141127430557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45985.141127430557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45985.141127430557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45985.141127430557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45985.141127430557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45985.141127430557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45985.141127430557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45985.141127430557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45985.141127430557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45985.141127430557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45985.141127430557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45985.141127430557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45985.141127430557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45985.141127430557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45985.141127430557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45985.141127430557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45985.141127430557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45985.141127430557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45985.141127430557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45985.141127430557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45985.141127430557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45985.141127430557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45985.141127430557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45985.141127430557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45985.141127430557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45985.141127430557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45985.141127430557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45985.141127430557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45985.141127430557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45985.141127430557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45985.141127430557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45985.141127430557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45985.141127430557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45985.141127430557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45985.141127430557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45985.141127430557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45985.141127430557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45985.141127430557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45985.141127430557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45985.141127430557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45985.141127430557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45985.141127430557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45985.141127430557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45985.141127430557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45985.141127430557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45985.141127430557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45985.141127430557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45985.141127430557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45985.141127430557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45985.141127430557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45985.141127430557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45985.141127430557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45985.141127430557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45985.141127430557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45985.141127430557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45985.141127430557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45985.141127430557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45985.141127430557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45985.141127430557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45985.141127430557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45985.141127430557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45985.141127430557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45985.141127430557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45985.141127430557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45985.141127430557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45985.141127430557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45985.141127430557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45985.141127430557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45985.141127430557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45985.141127430557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45985.141127430557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45985.141127430557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45985.141127430557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45985.141127430557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45985.141127430557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45985.141127430557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45985.141127430557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45985.141127430557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45985.141127430557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45985.141127430557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45985.141127430557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45985.141127430557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45985.141127430557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45985.141127430557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45985.141127430557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45985.141127430557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45985.141127430557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45985.141127430557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45985.141127430557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45985.141127430557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45985.141127430557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45985.141127430557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45985.141127430557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45985.141127430557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45985.141127430557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45985.141127430557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45985.141127430557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45985.141127430557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45985.141127430557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45985.141127430557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45985.141127430557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45985.141127430557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45985.141127430557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45985.141127430557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45985.141127430557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45985.141127430557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45985.141127430557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45985.141127430557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45985.141127430557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45985.141127430557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45985.141127430557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45985.141127430557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45985.141127430557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45985.141127430557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45985.141127430557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45985.141127430557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45985.141127430557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45985.141127430557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45985.141127430557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45985.141127430557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45985.141127430557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45985.141127430557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45985.141127430557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45985.141127430557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45985.141127430557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45985.141127430557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45985.141127430557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45985.141127430557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45985.141127430557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45985.141127430557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45985.141127430557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45985.141127430557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45985.141127430557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45985.141127430557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45985.141127430557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45985.141127430557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45985.141127430557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45985.141127430557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45985.141127430557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45985.141127430557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45985.141127430557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45985.141127430557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45985.141127430557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45985.141127430557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45985.141127430557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45985.141127430557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45985.141127430557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45985.141127430557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45985.141127430557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45985.141127430557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45985.141127430557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45985.141127430557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45985.141127430557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45985.141127430557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45985.141127430557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45985.141127430557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45985.141127430557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45985.141127430557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45985.141127430557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45985.141127430557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45985.141127430557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45985.141127430557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45985.141127430557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45985.141127430557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45985.141127430557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45985.141127430557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45985.141127430557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45985.141127430557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45985.141127430557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45985.141127430557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45985.141127430557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45985.141127430557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45985.141127430557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45985.141127430557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45985.141127430557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45985.141127430557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45985.141127430557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45985.141127430557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45985.141127430557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45985.141127430557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45985.141127430557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45985.141127430557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45985.141127430557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45985.141127430557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45985.141127430557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45985.141127430557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45985.141127430557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45985.141127430557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45985.141127430557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45985.141127430557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45985.141127430557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45985.141127430557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45985.141127430557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45985.141127430557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45985.141127430557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45985.141127430557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45985.141127430557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00" ca="1" si="6">IFERROR(NOW()-F355,"")</f>
        <v>45985.141127430557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45985.141127430557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45985.141127430557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45985.141127430557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45985.141127430557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45985.141127430557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45985.141127430557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45985.141127430557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45985.141127430557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45985.141127430557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45985.141127430557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45985.141127430557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45985.141127430557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45985.141127430557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45985.141127430557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45985.141127430557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45985.141127430557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45985.141127430557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45985.141127430557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45985.141127430557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45985.141127430557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45985.141127430557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45985.141127430557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45985.141127430557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45985.141127430557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45985.141127430557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45985.141127430557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45985.141127430557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45985.141127430557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45985.141127430557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45985.141127430557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45985.141127430557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45985.141127430557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45985.141127430557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45985.141127430557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45985.141127430557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45985.141127430557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45985.141127430557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45985.141127430557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45985.141127430557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45985.141127430557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45985.141127430557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45985.141127430557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45985.141127430557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45985.141127430557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45985.141127430557</v>
      </c>
      <c r="H400" s="95"/>
      <c r="I400" s="113" t="str">
        <f>IFERROR(VLOOKUP(D400,DB!A:F,6,0),"")</f>
        <v/>
      </c>
      <c r="J400" s="113" t="str">
        <f>IFERROR(VLOOKUP(D400,DB!A:G,7,0),"")</f>
        <v/>
      </c>
      <c r="K400" s="97"/>
      <c r="L400" s="91" t="str">
        <f>IFERROR(VLOOKUP(D400,DB!A:I,9,0),"")</f>
        <v/>
      </c>
    </row>
  </sheetData>
  <dataValidations count="2">
    <dataValidation allowBlank="1" showInputMessage="1" showErrorMessage="1" sqref="E1" xr:uid="{A4F81451-56CC-4543-9497-104C4E44EE4B}"/>
    <dataValidation type="list" allowBlank="1" showInputMessage="1" showErrorMessage="1" sqref="E2:E4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workbookViewId="0">
      <selection activeCell="N16" sqref="N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93.309067245369079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58.952250115740753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36.480016319444985</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3.767828819443821</v>
      </c>
      <c r="H5" s="122">
        <v>45981.360798611109</v>
      </c>
      <c r="I5" s="109" t="str">
        <f>IFERROR(VLOOKUP(D5,DB!A:F,6,0),"")</f>
        <v>SCECO</v>
      </c>
      <c r="J5" s="109" t="str">
        <f>IFERROR(VLOOKUP(D5,DB!A:G,7,0),"")</f>
        <v>Dead</v>
      </c>
      <c r="K5" s="109" t="s">
        <v>39120</v>
      </c>
      <c r="L5" s="109" t="str">
        <f>IFERROR(VLOOKUP(D5,DB!A:I,9,0),"")</f>
        <v>Latis</v>
      </c>
    </row>
    <row r="6" spans="1:13" ht="30.75">
      <c r="A6" s="109" t="s">
        <v>39121</v>
      </c>
      <c r="B6" s="109" t="str">
        <f>IFERROR(VLOOKUP(D6,DB!A:K,11,0),"")</f>
        <v>R5</v>
      </c>
      <c r="C6" s="109">
        <v>1</v>
      </c>
      <c r="D6" s="109" t="s">
        <v>32901</v>
      </c>
      <c r="E6" s="109" t="s">
        <v>39021</v>
      </c>
      <c r="F6" s="122">
        <v>45985.093854166669</v>
      </c>
      <c r="G6" s="111">
        <f ca="1">IFERROR(NOW()-F6,"")</f>
        <v>4.7273263888200745E-2</v>
      </c>
      <c r="H6" s="122">
        <v>45984.593425925923</v>
      </c>
      <c r="I6" s="109" t="str">
        <f>IFERROR(VLOOKUP(D6,DB!A:F,6,0),"")</f>
        <v>SCECO</v>
      </c>
      <c r="J6" s="109" t="str">
        <f>IFERROR(VLOOKUP(D6,DB!A:G,7,0),"")</f>
        <v>Good</v>
      </c>
      <c r="K6" s="109" t="s">
        <v>39122</v>
      </c>
      <c r="L6" s="109" t="str">
        <f>IFERROR(VLOOKUP(D6,DB!A:I,9,0),"")</f>
        <v>Latis</v>
      </c>
    </row>
    <row r="7" spans="1:13">
      <c r="A7" s="109" t="s">
        <v>39123</v>
      </c>
      <c r="B7" s="109" t="str">
        <f>IFERROR(VLOOKUP(D7,DB!A:K,11,0),"")</f>
        <v>R5</v>
      </c>
      <c r="C7" s="109">
        <v>2</v>
      </c>
      <c r="D7" s="109" t="s">
        <v>38310</v>
      </c>
      <c r="E7" s="109" t="s">
        <v>39021</v>
      </c>
      <c r="F7" s="122">
        <v>45985.022326388891</v>
      </c>
      <c r="G7" s="111">
        <f ca="1">IFERROR(NOW()-F7,"")</f>
        <v>0.1188010416663019</v>
      </c>
      <c r="H7" s="122">
        <v>45985.130150462966</v>
      </c>
      <c r="I7" s="109" t="str">
        <f>IFERROR(VLOOKUP(D7,DB!A:F,6,0),"")</f>
        <v>SCECO</v>
      </c>
      <c r="J7" s="109" t="str">
        <f>IFERROR(VLOOKUP(D7,DB!A:G,7,0),"")</f>
        <v>No BB Shifted</v>
      </c>
      <c r="K7" s="109" t="s">
        <v>39124</v>
      </c>
      <c r="L7" s="109" t="str">
        <f>IFERROR(VLOOKUP(D7,DB!A:I,9,0),"")</f>
        <v>Latis</v>
      </c>
    </row>
    <row r="8" spans="1:13">
      <c r="A8" s="109"/>
      <c r="B8" s="109" t="str">
        <f>IFERROR(VLOOKUP(D8,DB!A:K,11,0),"")</f>
        <v/>
      </c>
      <c r="C8" s="109"/>
      <c r="D8" s="109"/>
      <c r="E8" s="109"/>
      <c r="F8" s="109"/>
      <c r="G8" s="111">
        <f ca="1">IFERROR(NOW()-F8,"")</f>
        <v>45985.141127430557</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45985.141127430557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45985.141127430557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45985.141127430557</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45985.141127430557</v>
      </c>
      <c r="H12" s="109"/>
      <c r="I12" s="109" t="str">
        <f>IFERROR(VLOOKUP(D12,DB!A:F,6,0),"")</f>
        <v/>
      </c>
      <c r="J12" s="109" t="str">
        <f>IFERROR(VLOOKUP(D12,DB!A:G,7,0),"")</f>
        <v/>
      </c>
      <c r="K12" s="109"/>
      <c r="L12" s="109" t="str">
        <f>IFERROR(VLOOKUP(D12,DB!A:I,9,0),"")</f>
        <v/>
      </c>
    </row>
    <row r="13" spans="1:13">
      <c r="A13" s="109"/>
      <c r="B13" s="109" t="str">
        <f>IFERROR(VLOOKUP(D13,DB!A:K,11,0),"")</f>
        <v/>
      </c>
      <c r="C13" s="109"/>
      <c r="D13" s="143"/>
      <c r="E13" s="109"/>
      <c r="F13" s="109"/>
      <c r="G13" s="111">
        <f ca="1">IFERROR(NOW()-F13,"")</f>
        <v>45985.141127430557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45985.141127430557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45985.141127430557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45985.141127430557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45985.141127430557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45985.141127430557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45985.141127430557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45985.141127430557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45985.141127430557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45985.141127430557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45985.141127430557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45985.141127430557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45985.141127430557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45985.141127430557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45985.141127430557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45985.141127430557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45985.141127430557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45985.141127430557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45985.141127430557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45985.141127430557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45985.141127430557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45985.141127430557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45985.141127430557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45985.141127430557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45985.141127430557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45985.141127430557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45985.141127430557</v>
      </c>
      <c r="H39" s="109"/>
      <c r="I39" s="109" t="str">
        <f>IFERROR(VLOOKUP(D39,DB!A:F,6,0),"")</f>
        <v/>
      </c>
      <c r="J39" s="109" t="str">
        <f>IFERROR(VLOOKUP(D39,DB!A:G,7,0),"")</f>
        <v/>
      </c>
      <c r="K39" s="109"/>
      <c r="L39" s="109" t="str">
        <f>IFERROR(VLOOKUP(D39,DB!A:I,9,0),"")</f>
        <v/>
      </c>
    </row>
    <row r="40" spans="1:12">
      <c r="A40" s="125"/>
      <c r="B40" s="125" t="str">
        <f>IFERROR(VLOOKUP(D40,DB!A:K,11,0),"")</f>
        <v/>
      </c>
      <c r="C40" s="125"/>
      <c r="D40" s="125"/>
      <c r="E40" s="125"/>
      <c r="F40" s="126"/>
      <c r="G40" s="111">
        <f ca="1">IFERROR(NOW()-F40,"")</f>
        <v>45985.141127430557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45985.141127430557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45985.141127430557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45985.141127430557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45985.141127430557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45985.141127430557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45985.141127430557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45985.141127430557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45985.141127430557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45985.141127430557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45985.141127430557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45985.141127430557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45985.141127430557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45985.141127430557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45985.141127430557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45985.141127430557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45985.141127430557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45985.141127430557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45985.141127430557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45985.141127430557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45985.141127430557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45985.141127430557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45985.141127430557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45985.141127430557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45985.141127430557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45985.141127430557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45985.141127430557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45985.141127430557</v>
      </c>
      <c r="H67" s="126"/>
      <c r="I67" s="125" t="str">
        <f>IFERROR(VLOOKUP(D67,DB!A:F,6,0),"")</f>
        <v/>
      </c>
      <c r="J67" s="125" t="str">
        <f>IFERROR(VLOOKUP(D67,DB!A:G,7,0),"")</f>
        <v/>
      </c>
      <c r="K67" s="125"/>
      <c r="L67" s="125" t="str">
        <f>IFERROR(VLOOKUP(D67,DB!A:I,9,0),"")</f>
        <v/>
      </c>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45985.141127430557</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45985.141127430557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45985.141127430557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45985.141127430557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45985.141127430557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45985.141127430557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45985.141127430557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45985.141127430557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45985.141127430557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45985.141127430557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45985.141127430557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45985.141127430557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45985.141127430557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45985.141127430557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45985.141127430557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45985.141127430557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45985.141127430557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45985.141127430557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45985.141127430557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45985.141127430557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45985.141127430557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45985.141127430557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45985.141127430557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45985.141127430557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45985.141127430557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45985.141127430557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45985.141127430557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45985.141127430557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45985.141127430557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45985.141127430557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45985.141127430557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45985.141127430557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45985.141127430557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45985.141127430557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45985.141127430557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45985.141127430557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45985.141127430557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45985.141127430557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45985.141127430557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45985.141127430557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45985.141127430557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45985.141127430557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45985.141127430557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45985.141127430557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2025-11-24T00:24:42Z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